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66925"/>
  <mc:AlternateContent xmlns:mc="http://schemas.openxmlformats.org/markup-compatibility/2006">
    <mc:Choice Requires="x15">
      <x15ac:absPath xmlns:x15ac="http://schemas.microsoft.com/office/spreadsheetml/2010/11/ac" url="C:\Users\klg\OneDrive - Naturvårdsverket\Miljöövervakning\Genetisk variation\Uppdrag\Förslag till övervakningsprogram - Laikre et al SU UU\Korrad rapport levererad 7 okt 2020\Huvudrapport\"/>
    </mc:Choice>
  </mc:AlternateContent>
  <xr:revisionPtr revIDLastSave="9" documentId="13_ncr:1_{27280952-B902-4807-8CBF-FAB999522190}" xr6:coauthVersionLast="44" xr6:coauthVersionMax="44" xr10:uidLastSave="{04819671-BA36-4E63-8056-E65725D91E9C}"/>
  <bookViews>
    <workbookView xWindow="705" yWindow="135" windowWidth="17625" windowHeight="10575" tabRatio="511" activeTab="1" xr2:uid="{00000000-000D-0000-FFFF-FFFF00000000}"/>
  </bookViews>
  <sheets>
    <sheet name="Species overview" sheetId="1" r:id="rId1"/>
    <sheet name="Cost estimations" sheetId="2" r:id="rId2"/>
  </sheets>
  <definedNames>
    <definedName name="_Hlk37159147" localSheetId="0">'Species overview'!#REF!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93" i="2" l="1"/>
  <c r="G56" i="2" l="1"/>
  <c r="G55" i="2"/>
  <c r="L19" i="2"/>
  <c r="R79" i="2" l="1"/>
  <c r="R80" i="2"/>
  <c r="R81" i="2"/>
  <c r="R82" i="2"/>
  <c r="R83" i="2"/>
  <c r="R84" i="2"/>
  <c r="R85" i="2"/>
  <c r="R86" i="2"/>
  <c r="L84" i="2"/>
  <c r="L86" i="2"/>
  <c r="L83" i="2"/>
  <c r="L81" i="2"/>
  <c r="L79" i="2"/>
  <c r="R87" i="2"/>
  <c r="R33" i="2" l="1"/>
  <c r="R34" i="2"/>
  <c r="S171" i="2" l="1"/>
  <c r="M171" i="2"/>
  <c r="R168" i="2"/>
  <c r="R89" i="2"/>
  <c r="L75" i="2" l="1"/>
  <c r="G75" i="2"/>
  <c r="R75" i="2"/>
  <c r="H176" i="2" l="1"/>
  <c r="H175" i="2"/>
  <c r="R166" i="2"/>
  <c r="L166" i="2"/>
  <c r="R165" i="2"/>
  <c r="L165" i="2"/>
  <c r="R158" i="2"/>
  <c r="R157" i="2"/>
  <c r="L157" i="2"/>
  <c r="R156" i="2"/>
  <c r="L156" i="2"/>
  <c r="R155" i="2"/>
  <c r="R154" i="2"/>
  <c r="R152" i="2"/>
  <c r="R150" i="2"/>
  <c r="R149" i="2"/>
  <c r="R147" i="2"/>
  <c r="L147" i="2"/>
  <c r="R146" i="2"/>
  <c r="L146" i="2"/>
  <c r="R142" i="2"/>
  <c r="L142" i="2"/>
  <c r="R140" i="2"/>
  <c r="L140" i="2"/>
  <c r="G140" i="2"/>
  <c r="R139" i="2"/>
  <c r="L139" i="2"/>
  <c r="G139" i="2"/>
  <c r="R131" i="2"/>
  <c r="R123" i="2"/>
  <c r="R122" i="2"/>
  <c r="R121" i="2"/>
  <c r="R120" i="2"/>
  <c r="R119" i="2"/>
  <c r="R118" i="2"/>
  <c r="R117" i="2"/>
  <c r="R113" i="2"/>
  <c r="R112" i="2"/>
  <c r="R111" i="2"/>
  <c r="R97" i="2"/>
  <c r="L97" i="2"/>
  <c r="R94" i="2"/>
  <c r="R88" i="2"/>
  <c r="R73" i="2"/>
  <c r="R71" i="2"/>
  <c r="R70" i="2"/>
  <c r="L70" i="2"/>
  <c r="R68" i="2"/>
  <c r="L68" i="2"/>
  <c r="R67" i="2"/>
  <c r="L67" i="2"/>
  <c r="R66" i="2"/>
  <c r="R65" i="2"/>
  <c r="L65" i="2"/>
  <c r="R64" i="2"/>
  <c r="L64" i="2"/>
  <c r="R63" i="2"/>
  <c r="L63" i="2"/>
  <c r="G63" i="2"/>
  <c r="R61" i="2"/>
  <c r="L61" i="2"/>
  <c r="G61" i="2"/>
  <c r="R58" i="2"/>
  <c r="L58" i="2"/>
  <c r="R57" i="2"/>
  <c r="R56" i="2"/>
  <c r="L56" i="2"/>
  <c r="R55" i="2"/>
  <c r="L55" i="2"/>
  <c r="R54" i="2"/>
  <c r="L54" i="2"/>
  <c r="R52" i="2"/>
  <c r="R51" i="2"/>
  <c r="R49" i="2"/>
  <c r="L49" i="2"/>
  <c r="R48" i="2"/>
  <c r="R46" i="2"/>
  <c r="R45" i="2"/>
  <c r="L45" i="2"/>
  <c r="R44" i="2"/>
  <c r="R43" i="2"/>
  <c r="R42" i="2"/>
  <c r="L42" i="2"/>
  <c r="R41" i="2"/>
  <c r="L41" i="2"/>
  <c r="R40" i="2"/>
  <c r="R39" i="2"/>
  <c r="L39" i="2"/>
  <c r="R38" i="2"/>
  <c r="L38" i="2"/>
  <c r="R37" i="2"/>
  <c r="L37" i="2"/>
  <c r="G37" i="2"/>
  <c r="R36" i="2"/>
  <c r="L36" i="2"/>
  <c r="G36" i="2"/>
  <c r="R35" i="2"/>
  <c r="L35" i="2"/>
  <c r="R32" i="2"/>
  <c r="R31" i="2"/>
  <c r="L31" i="2"/>
  <c r="R30" i="2"/>
  <c r="L30" i="2"/>
  <c r="G30" i="2"/>
  <c r="R25" i="2"/>
  <c r="R24" i="2"/>
  <c r="R23" i="2"/>
  <c r="L23" i="2"/>
  <c r="R19" i="2"/>
  <c r="R18" i="2"/>
  <c r="L18" i="2"/>
  <c r="G18" i="2"/>
  <c r="R17" i="2"/>
  <c r="R16" i="2"/>
  <c r="R15" i="2"/>
  <c r="L15" i="2"/>
  <c r="G15" i="2"/>
  <c r="R14" i="2"/>
  <c r="L14" i="2"/>
  <c r="R13" i="2"/>
  <c r="R12" i="2"/>
  <c r="L12" i="2"/>
  <c r="R11" i="2"/>
  <c r="L11" i="2"/>
  <c r="R10" i="2"/>
  <c r="L10" i="2"/>
  <c r="R8" i="2"/>
  <c r="L8" i="2"/>
  <c r="G8" i="2"/>
  <c r="R7" i="2"/>
  <c r="L7" i="2"/>
  <c r="G7" i="2"/>
  <c r="R6" i="2"/>
  <c r="R5" i="2"/>
  <c r="L5" i="2"/>
  <c r="G5" i="2"/>
  <c r="R4" i="2"/>
  <c r="L4" i="2"/>
  <c r="G4" i="2"/>
  <c r="R3" i="2"/>
  <c r="L3" i="2"/>
  <c r="G3" i="2"/>
  <c r="L171" i="2" l="1"/>
  <c r="G175" i="2" s="1"/>
  <c r="G171" i="2"/>
  <c r="G174" i="2" s="1"/>
  <c r="R171" i="2"/>
  <c r="G176" i="2" s="1"/>
</calcChain>
</file>

<file path=xl/sharedStrings.xml><?xml version="1.0" encoding="utf-8"?>
<sst xmlns="http://schemas.openxmlformats.org/spreadsheetml/2006/main" count="2631" uniqueCount="883">
  <si>
    <t>Genetic information</t>
  </si>
  <si>
    <t>Current monitoring</t>
  </si>
  <si>
    <t>Possible future monitoring of genetic diversity</t>
  </si>
  <si>
    <t>Species/species group</t>
  </si>
  <si>
    <t>Molecular genetic analysis published</t>
  </si>
  <si>
    <t>Number of population genetic studies published for Swedish populations (Laikre et al. 2008 + literature search for present report)</t>
  </si>
  <si>
    <t>Genetic/genomic resources</t>
  </si>
  <si>
    <t>Time series collections of relevance for genetic monitoring</t>
  </si>
  <si>
    <t>Provider of sample storage</t>
  </si>
  <si>
    <t>Provider of sample collection</t>
  </si>
  <si>
    <t>Brief info about current monitoring</t>
  </si>
  <si>
    <t>Genetic diversity is continuously mapped YES/NO/Partly</t>
  </si>
  <si>
    <t>Current monitoring issued by</t>
  </si>
  <si>
    <t>Provider of project management/coordination</t>
  </si>
  <si>
    <t>Provider of data analyses</t>
  </si>
  <si>
    <t>Provider of result presentations/evaluation</t>
  </si>
  <si>
    <t>Provider of data storage</t>
  </si>
  <si>
    <t>Preconditions for genetic monitoring</t>
  </si>
  <si>
    <t>Possible difficulties for monitoring</t>
  </si>
  <si>
    <t>Development possibilities for genetic monitoring</t>
  </si>
  <si>
    <t>Possibilities for collaboration (samverkan)</t>
  </si>
  <si>
    <t>Category for prioritization</t>
  </si>
  <si>
    <t>Priority level:                                            High, Medium, Low</t>
  </si>
  <si>
    <t>Costs</t>
  </si>
  <si>
    <t>Type of sample avaliable</t>
  </si>
  <si>
    <t>Currently monitored within</t>
  </si>
  <si>
    <t>Comment</t>
  </si>
  <si>
    <t>Contact person(s)</t>
  </si>
  <si>
    <t>Däggdjur/ Mammals</t>
  </si>
  <si>
    <t>Varg/ Wolf (Canis lupus)</t>
  </si>
  <si>
    <t>X</t>
  </si>
  <si>
    <t>Reference genome, SNP markers, microsatellite markers</t>
  </si>
  <si>
    <t>Mainly scats, but also tissue from dead individuals sent to the National Veterinary Institute (SVA)</t>
  </si>
  <si>
    <t>Large carnivore inventories</t>
  </si>
  <si>
    <t xml:space="preserve"> Environmental Specimen Bank at the Swedish Museum of Natural History (Miljöprovbanken, NRM)  </t>
  </si>
  <si>
    <t>the County Administrative Boards</t>
  </si>
  <si>
    <t xml:space="preserve">Scats are collected at yearly inventories and analyzed for individual recognition and for degree of inbreeding. </t>
  </si>
  <si>
    <t>Yes</t>
  </si>
  <si>
    <t>SEPA</t>
  </si>
  <si>
    <t>the Swedish Wild Life Damage Center</t>
  </si>
  <si>
    <t>SLU Grimsö</t>
  </si>
  <si>
    <t>Rovdata and Wildlife Damage Center (Viltskadecenter, SLU)</t>
  </si>
  <si>
    <t>Rovbase (info on individual nr and sampling location)</t>
  </si>
  <si>
    <r>
      <rPr>
        <b/>
        <sz val="12"/>
        <rFont val="Calibri"/>
        <family val="2"/>
        <scheme val="minor"/>
      </rPr>
      <t>Very good</t>
    </r>
    <r>
      <rPr>
        <sz val="12"/>
        <rFont val="Calibri"/>
        <family val="2"/>
        <scheme val="minor"/>
      </rPr>
      <t>. A well organized and structured international monitoring collaboration (mainly with Norway) is already in place, in which DNA is sampled yearly. Collaboration with Finlands has been initiated. There is access to long time series of genetic data.</t>
    </r>
  </si>
  <si>
    <t>All the necessary infrastructure and data collection exist. The samples can be used for analyzes of genetic variation. Decisions on sample size and time intervals is needed. There is a need for database for genetic data.</t>
  </si>
  <si>
    <t>Use existing collaborations</t>
  </si>
  <si>
    <t>the Swedish Museum of Natural History</t>
  </si>
  <si>
    <t>Environmental Specimen Bank at the Swedish Museum of Natural History (Miljöprovbanken, NRM)</t>
  </si>
  <si>
    <t>Low</t>
  </si>
  <si>
    <t>High</t>
  </si>
  <si>
    <t>Björn/ Brown bear (Ursus arctos)</t>
  </si>
  <si>
    <t>Scats are collected within different geographical areas each year (5 year intervals/area). The samples are analyzed for individual recognition. Occational investigations of genetic variation within the Scandinavian population occur. Dead animals sent to the National Veterinary Institure are continously sampled for DNA.</t>
  </si>
  <si>
    <t>Swedish bear project (estimation of population size at national level), Wildlife Damage Center (Viltskadecenter SLU) (inventory results and population estimation in regions)</t>
  </si>
  <si>
    <t>Järv/ Wolverine (Gulo gulo)</t>
  </si>
  <si>
    <t>Scats are collected at yearly inventories and analyzed for individual recognition. Occational investigations of genetic variation occur.</t>
  </si>
  <si>
    <t>Uppsala University</t>
  </si>
  <si>
    <t>Robert Ekblom (Uppsala University)</t>
  </si>
  <si>
    <t>Lodjur/ Eurasian lynx (Lynx lynx)</t>
  </si>
  <si>
    <t>Microsatellite markers</t>
  </si>
  <si>
    <t>Mainly tissue samples from dead individuals sent to the National Veterinary Institute (SVA)</t>
  </si>
  <si>
    <t>No</t>
  </si>
  <si>
    <t>SVA?</t>
  </si>
  <si>
    <t>-</t>
  </si>
  <si>
    <r>
      <rPr>
        <b/>
        <sz val="12"/>
        <rFont val="Calibri"/>
        <family val="2"/>
        <scheme val="minor"/>
      </rPr>
      <t xml:space="preserve">Good. </t>
    </r>
    <r>
      <rPr>
        <sz val="12"/>
        <rFont val="Calibri"/>
        <family val="2"/>
        <scheme val="minor"/>
      </rPr>
      <t>Provided use of tissue samples, which are continously recieved by the National Veterinary Institute (SVA).</t>
    </r>
  </si>
  <si>
    <t>If the number of dead individuals are too low for reliable results</t>
  </si>
  <si>
    <t xml:space="preserve">Ongoing development of DNA analysis from footprints (eDNA=not yet applicable for investigations of genetic diversity?). Tissue samples currently most useful source of DNA. Genetic analyzes of incoming and stored tissue samples are needed, as well as decisions on sample size etc. </t>
  </si>
  <si>
    <t>Medium</t>
  </si>
  <si>
    <t>Fjällräv/ Arctic fox  (Vulpes lagopus)</t>
  </si>
  <si>
    <t xml:space="preserve">X </t>
  </si>
  <si>
    <t>Reference genome</t>
  </si>
  <si>
    <t>1) Scats                                                   2) Tissue (≈1700 samples 1985-2019), Scats (≈2000 samples)</t>
  </si>
  <si>
    <t>1) Arctic fox inventories                                                                                2) Research: Karin Norén &amp; Anders Angerbjörn group, SU</t>
  </si>
  <si>
    <t>1) the County Administrative Boards and Stockholm University                                                           2) Stockholm University, Linda Laikre</t>
  </si>
  <si>
    <t>1) Monitoring by counting individuals and pups. Collection of scats for DNA analysis (for individual recognition) from some sub-populations was initiated during the winter inventories 2018/2019.                                                                                                     2) Population genetics have long been studies in research projects (Stockholm University).</t>
  </si>
  <si>
    <t>NINA and the Swedish Museum of Natural History</t>
  </si>
  <si>
    <r>
      <t xml:space="preserve">Very good. </t>
    </r>
    <r>
      <rPr>
        <sz val="12"/>
        <rFont val="Calibri"/>
        <family val="2"/>
        <scheme val="minor"/>
      </rPr>
      <t xml:space="preserve">Long standing research on the arctic fox has contributed to a mapping and knowledge on genetic variation. Long records of data exist (research). DNA is continously being sampled in research projects and has been initiated within tha national monitoring as well. Ongoing collaboration with Norway. </t>
    </r>
  </si>
  <si>
    <t>Use existing collaborations and collection. Determine required samle size and time intervals. Possibly extend the initiated collection to include all sub-populations.</t>
  </si>
  <si>
    <t>Älg/ Moose (Alces alces)</t>
  </si>
  <si>
    <t>Muscle tissue</t>
  </si>
  <si>
    <t>Program area Forests, sub-program Toxic Pollutants in moose (Miljögifter i biota - skog)</t>
  </si>
  <si>
    <t xml:space="preserve"> 1) Environmental Specimen Bank at the Swedish Museum of Natural History (Miljöprovbanken, NRM)                                                2) Department of Zoology, Stockholm University</t>
  </si>
  <si>
    <t xml:space="preserve">1) Swedish Museum of Natural History                                                                                                                                     2) The Department of Zoology, Stockholm University has a collection of 38,000 individual moose collected all over the country during the annual hunt 1980. A subset of these samples have been scored for microsatellites relatively recently (and for PRNP allele frequencies), all are scored for 3 allozyme loci. </t>
  </si>
  <si>
    <t>Collection of tissue samples from 1 year calves at Grimsö research station.</t>
  </si>
  <si>
    <t>Analyses are paused (previously provided by the Swedish Museum of Natural History). The Department of Zoology has analyzed samples from their tissue collection</t>
  </si>
  <si>
    <t>Results from the mapping studies for variation and structure all over Sweden using the collection from 1980: Department of Zoology, Stockholm University</t>
  </si>
  <si>
    <r>
      <t xml:space="preserve">IVL Swedish Environmental Research Institute </t>
    </r>
    <r>
      <rPr>
        <u/>
        <sz val="12"/>
        <rFont val="Calibri"/>
        <family val="2"/>
        <scheme val="minor"/>
      </rPr>
      <t>IS THIS CORRECT?</t>
    </r>
  </si>
  <si>
    <r>
      <rPr>
        <b/>
        <sz val="12"/>
        <rFont val="Calibri"/>
        <family val="2"/>
        <scheme val="minor"/>
      </rPr>
      <t xml:space="preserve">Very good. </t>
    </r>
    <r>
      <rPr>
        <sz val="12"/>
        <rFont val="Calibri"/>
        <family val="2"/>
        <scheme val="minor"/>
      </rPr>
      <t xml:space="preserve">Tissue samples taken within the national monitoring program at Grimsö have been collected and stored since 1980 and are still being collected. Additional samples taken 1996-2006 from Norrbottens, Jämtlands, Västra Götalands, Jönköpings och Kronobergs län. Researchers at Stockholm university have studied the genetic structure of the Swedish populations and around 20 000 tissue samples are being stored at Stockholm university. </t>
    </r>
  </si>
  <si>
    <t>Initiation of sampling to cover the population, e.g. sampling of feces (similar to what is done for e.g. bear). Develop collaborations with hunters to collect samples. Decide on sample size, sampling intervals, analysing methods, etc.</t>
  </si>
  <si>
    <t>Reference genome, SNP markers, microsat markers</t>
  </si>
  <si>
    <t>Tissue</t>
  </si>
  <si>
    <t>Swedish EPA</t>
  </si>
  <si>
    <t>Dvärgnäbbmus/Eurasian pygmy shrew (Sorex minutus)</t>
  </si>
  <si>
    <t>reference genome for a relative species (Sorex)</t>
  </si>
  <si>
    <t>Whole bodies</t>
  </si>
  <si>
    <t>Program area Mountains and Forests, Swedish National Environmental Monitoring Program for small rodents</t>
  </si>
  <si>
    <t>Environmental specimen bank (NRM), SLU Umeå</t>
  </si>
  <si>
    <t>County administrative boards</t>
  </si>
  <si>
    <t>Program area Forests: Trap catch in Västerbotten och Västmanland, Program area Mountains: trap catch in Jämtland, Västerbotten and Norrbotten</t>
  </si>
  <si>
    <t>SLU Umeå, Frauke Ecke</t>
  </si>
  <si>
    <t>SLU (population fluctuations), environmental pollutants - dormant state</t>
  </si>
  <si>
    <t>SLU Umeå</t>
  </si>
  <si>
    <t>SLU</t>
  </si>
  <si>
    <t>Gråsiding/grey-sided vole (Myodes rufocanus)</t>
  </si>
  <si>
    <t>Mitochondrial genome</t>
  </si>
  <si>
    <t>Åkersork/field vole (Microtus agrestis)</t>
  </si>
  <si>
    <t>Fjällämmel/Norway lemming (Lemmus lemmus)</t>
  </si>
  <si>
    <t>5), 6)</t>
  </si>
  <si>
    <t>Skogslämmel/wood lemming (Myopus schisticolor)</t>
  </si>
  <si>
    <t>6)</t>
  </si>
  <si>
    <t>Skogssork/red-backed vole (Myodes glareolus)</t>
  </si>
  <si>
    <t>Näbbmus/shrew (Sorex araneus)</t>
  </si>
  <si>
    <t>Rödsork/northern red-backed vole (Myodes rutilus)</t>
  </si>
  <si>
    <t>reference genome for a relative species (Myodes)</t>
  </si>
  <si>
    <t>Mellansork/root vole (Microtus oeconomus)</t>
  </si>
  <si>
    <t>Lappnäbbmus/masked shrew (Sores caecutiens)</t>
  </si>
  <si>
    <t>Tumlare/Harbor porpoise (Phocoena phocoena)</t>
  </si>
  <si>
    <t>Disease monitoring of wild animals, monitoring of pollutants</t>
  </si>
  <si>
    <t>Harbor porpoises that have been found dead are stored frozen and dissected once or twice a year at the National Veterinary Institute (SVA) in collaboration with the Swedish Museum of Natural History (NRM). At SVA animals are dissected to determine cause of death and to detect disease and NRM sample organs to study mainly toxic pollutants, feeding habits, health status and genetics. Samples of lard, muscles, liver, kidney and other organs are stored at SVA and NRM.</t>
  </si>
  <si>
    <t>SwAM</t>
  </si>
  <si>
    <t>Gråsäl/Grey seal (Halichoerus grypus)</t>
  </si>
  <si>
    <t>microsat markers</t>
  </si>
  <si>
    <t>Program area Sea &amp; coastal areas, subprogram Top consumers</t>
  </si>
  <si>
    <t>Dead seals are sent to the Swedish Museum of Natural History (NRM) where they are dissected and tissue samples are collected and analysed for toxic pollutants. The populations are being monitored by inventories (counting individuals).</t>
  </si>
  <si>
    <t>SEPA (toxic pollutants) and SWAM (population monitoring)</t>
  </si>
  <si>
    <t>Swedish Metrological and Hydrological Institute (SMHI) stores pathology and population data</t>
  </si>
  <si>
    <r>
      <rPr>
        <b/>
        <sz val="12"/>
        <rFont val="Calibri"/>
        <family val="2"/>
        <scheme val="minor"/>
      </rPr>
      <t xml:space="preserve">Good. </t>
    </r>
    <r>
      <rPr>
        <sz val="12"/>
        <rFont val="Calibri"/>
        <family val="2"/>
        <scheme val="minor"/>
      </rPr>
      <t xml:space="preserve">Long time series of stored tissue samples available. New samples are continously being collected within existing monitoring programs. </t>
    </r>
  </si>
  <si>
    <t xml:space="preserve">Investigate whether stored tissue samples can be used, required sample size, sampling/analyse intervals.  </t>
  </si>
  <si>
    <t>Knubbsäl/Harbor seal (Phoca vitulina)</t>
  </si>
  <si>
    <t>Reference genome for Harbor seal, SNP markers for Harbor seal, microsat markers for all</t>
  </si>
  <si>
    <t>Vikare/Ringed seal (Pusa hispida)</t>
  </si>
  <si>
    <t>1) Program area Sea &amp; coastal areas, subprogram Top consumers         2) Genetic monitoring program is going to be launched by SWAM in 2020</t>
  </si>
  <si>
    <t>Vildsvin/Wild boar (Sus scrofa)</t>
  </si>
  <si>
    <t>Blood, tissue</t>
  </si>
  <si>
    <t>Monitoring of diseases in wild animals (SVA)</t>
  </si>
  <si>
    <t>SVA</t>
  </si>
  <si>
    <t>the National Veterinary Institute (SVA) collect in cooperation with hunters, blood and tissue (muscle).</t>
  </si>
  <si>
    <t>Tajgafladdermus/Brandt's bat (Myotis brandtii)</t>
  </si>
  <si>
    <t>Monitoring of diseases of wild animals, monitoring of rabies in bats</t>
  </si>
  <si>
    <t>Större musöra/greater mouse-eared bat (Myotis myotis)</t>
  </si>
  <si>
    <t>Reference genome, microsatellite markers</t>
  </si>
  <si>
    <t>Sydpipistrell/Common pipistrelle (Pipistrellus pipistrellus)</t>
  </si>
  <si>
    <t>Representative genome</t>
  </si>
  <si>
    <t>Kronhjort/Red deer (Cervus elaphus)</t>
  </si>
  <si>
    <t>Reference genome of Cervus elaphus hippelaphus - Hungarian Red deer</t>
  </si>
  <si>
    <t>None</t>
  </si>
  <si>
    <t xml:space="preserve"> Stockholm University, Linda Laikre</t>
  </si>
  <si>
    <t>Start sampling. Further investigation of possible cooperation for sampling is needed.</t>
  </si>
  <si>
    <t>High (Skåne population)</t>
  </si>
  <si>
    <t>Fåglar/ Birds</t>
  </si>
  <si>
    <t>Kungsörn/ Golden eagle (Aquila chrysaetos)</t>
  </si>
  <si>
    <t>Reference genome, microsat markers</t>
  </si>
  <si>
    <t>Feathers, blood</t>
  </si>
  <si>
    <t>Collected feathers are presently kept with the collectors waiting for instructions on where to send them. Some feathers might be at NRM.</t>
  </si>
  <si>
    <t>The County Administrative Boards do the inventories and collaborate closely with "kungsörnsgrupperna".</t>
  </si>
  <si>
    <t>Mainly inventoring of number of nesting pairs and number of successful reproductions. Collections of feathers that can be used för DNA-analysis initiated in 2018. Collections have been done in intensive areas (intensivområden) and to some extent in extensive areas (extensivområden). The collection is planned to continue in as many territories as possible to begin with. Also collection of blood from chicks for analysis of kinship.</t>
  </si>
  <si>
    <t>the Swedish Museum of Natural History (NRM)</t>
  </si>
  <si>
    <t>Wildlife Damage Center (Viltskadecenter SLU)  and NRM</t>
  </si>
  <si>
    <r>
      <rPr>
        <b/>
        <sz val="12"/>
        <rFont val="Calibri"/>
        <family val="2"/>
        <scheme val="minor"/>
      </rPr>
      <t>Good.</t>
    </r>
    <r>
      <rPr>
        <sz val="12"/>
        <rFont val="Calibri"/>
        <family val="2"/>
        <scheme val="minor"/>
      </rPr>
      <t xml:space="preserve"> Collection has been initiated and is planned to continue. </t>
    </r>
  </si>
  <si>
    <t>Continue collection of feathers. Determine sample size, sampling/analyse intervals and investigate possibilities for sample and data storage.</t>
  </si>
  <si>
    <t>NRM</t>
  </si>
  <si>
    <t xml:space="preserve">Peter Hellström (monitoring, NRM), Michael Schneider (inventories, County Administrative Board) </t>
  </si>
  <si>
    <t>Havsörn/ white-tailed eagle (Haliaeetus albicilla)</t>
  </si>
  <si>
    <t>Blood, feathers, unhached eggs</t>
  </si>
  <si>
    <t>Program area Sea &amp; coastal areas, subprogram Top consumers, study type White-tailed eagle - population</t>
  </si>
  <si>
    <t>Environmental specimen bank (NRM)</t>
  </si>
  <si>
    <t>Reproduction success and population monitoring by inventories of number of nesting pairs and successful reproductions, number of chicks. Collection of unhatched eggs.</t>
  </si>
  <si>
    <t>Blood samples collected between the years 1995-2014 are stored in the Environmental specimen bank at NRM, a total of 1696 samples. Also a large number of feathers are stored. Yearly sampling of feathers in some regions, mainly stockholm archipelago and uppland.</t>
  </si>
  <si>
    <t xml:space="preserve">The collection of blood and feathers are currently paused. There has been too much material collected over the years that still needs to be catalouged and registred. This would require time and resources currently not available. The staff lack sufficient training, field assistants are no longer being financed. </t>
  </si>
  <si>
    <t>Sample size and analysis frequency need to be developed, field sampling need to be re-started</t>
  </si>
  <si>
    <t xml:space="preserve">Use the infrastructure of ongoing monitoring programme. </t>
  </si>
  <si>
    <t>Contct with Peter Hellström, responsible for eagles at NRM</t>
  </si>
  <si>
    <t>Peter Hellström responsible at NRM</t>
  </si>
  <si>
    <t>Reference genome, microsats, SNPs</t>
  </si>
  <si>
    <t>Blood</t>
  </si>
  <si>
    <t>Svensk fågeltaxering, research projects</t>
  </si>
  <si>
    <t>Svensk häckfågeltaxering (Lund)</t>
  </si>
  <si>
    <t>Extremely good, blood samples and genetic data available from 1991 -&gt; onwards; One temporal study already been done (stable)</t>
  </si>
  <si>
    <t>continous field sampling, coordination and data sharing</t>
  </si>
  <si>
    <t>Collaboration with research groups (Gustavsson, Qvarnström Uppsla universitet)</t>
  </si>
  <si>
    <t>Lars Gustafsson, Anna Qvarnström (Uppsala University)</t>
  </si>
  <si>
    <t>Trastsångare/Great reed warbler (Acrocephalus arundinaceus)</t>
  </si>
  <si>
    <t>RAD, microsats, SNPs</t>
  </si>
  <si>
    <t xml:space="preserve">Research project </t>
  </si>
  <si>
    <t>Research</t>
  </si>
  <si>
    <t>Lund University</t>
  </si>
  <si>
    <t>Extremely good, blood samples and genetic data available from 1987 -&gt; onwards (&gt;4K samples); One temporal study already been done (increase)</t>
  </si>
  <si>
    <t>Collaboration with research group (Hasselqvist, Bensch Lund University)</t>
  </si>
  <si>
    <t>Dennis Hasselquist, Staffan Bensch, Bengt Hansson (Lund University)</t>
  </si>
  <si>
    <t>Stenskvätta/Wheatear (Oenanthe oenanthe)</t>
  </si>
  <si>
    <t>microsats</t>
  </si>
  <si>
    <t>Svensk fågeltaxering</t>
  </si>
  <si>
    <t>Very good, blood samples  available from 2001-&gt; onwards</t>
  </si>
  <si>
    <t>Collaboration with research group (Pärt, SLU)</t>
  </si>
  <si>
    <t>Dubbelbeckasin/Great snipe (Gallinago media)</t>
  </si>
  <si>
    <t>Transcriptome, SNPs, microsatellite-markers</t>
  </si>
  <si>
    <t>Previously sampled, can be restarted</t>
  </si>
  <si>
    <t>Single species action plan (ÅGP), decomissioned since some years back</t>
  </si>
  <si>
    <t>Counts of lekking males in breeding areas (now mainly in westen Jämtland)</t>
  </si>
  <si>
    <t>Uppsala and Lund Universities</t>
  </si>
  <si>
    <t>Good, references samples exist, as well as infrastructure for continous field sampling and ganetic analyses</t>
  </si>
  <si>
    <t>Very limited economic resources in the project currently</t>
  </si>
  <si>
    <t>Develop colaboration with Ånnsjön bird observatory (for field sampling) and Uppsala University (for sample storage and genetic anslyses).</t>
  </si>
  <si>
    <t>Collaboration with research group (Ekblom UU, Lindström LU, Bahlenberg Ånnsjön bird observatory)</t>
  </si>
  <si>
    <t>Robert Ekblom (Uppsala University) Peter Bahlenberg Ånnsjön Bird Observatory, Åke Lindström (Lund University)</t>
  </si>
  <si>
    <t>Sillgrissla/common murre (Uria aalge)</t>
  </si>
  <si>
    <t>RAD markers, microsatellite markers</t>
  </si>
  <si>
    <t>Eggs</t>
  </si>
  <si>
    <r>
      <rPr>
        <b/>
        <sz val="12"/>
        <rFont val="Calibri"/>
        <family val="2"/>
        <scheme val="minor"/>
      </rPr>
      <t>Program area Sea &amp; coastal areas</t>
    </r>
    <r>
      <rPr>
        <sz val="12"/>
        <rFont val="Calibri"/>
        <family val="2"/>
        <scheme val="minor"/>
      </rPr>
      <t>, Environmental polutants in eggs</t>
    </r>
  </si>
  <si>
    <t xml:space="preserve">Collection and sampling of eggs from around 20 localities for analysis of toxic pollutants. </t>
  </si>
  <si>
    <t>IVL</t>
  </si>
  <si>
    <r>
      <rPr>
        <b/>
        <sz val="12"/>
        <rFont val="Calibri"/>
        <family val="2"/>
        <scheme val="minor"/>
      </rPr>
      <t xml:space="preserve">Good, </t>
    </r>
    <r>
      <rPr>
        <sz val="12"/>
        <rFont val="Calibri"/>
        <family val="2"/>
        <scheme val="minor"/>
      </rPr>
      <t>if collected eggs can be used. Long time series and continously collected samples from existing monitoring programme.</t>
    </r>
  </si>
  <si>
    <t>use eggs collected within existing programme, decide on sample size and time intervals</t>
  </si>
  <si>
    <t>Use existing infrastrucure</t>
  </si>
  <si>
    <t>Reference genome (related species), SNP-markers, microsatellites</t>
  </si>
  <si>
    <t>Program area Landscape, Breeding bird counts, CES-ringing, Inland Bird Observatories</t>
  </si>
  <si>
    <t>Partly</t>
  </si>
  <si>
    <t>Good, blood sampling could relativelly easily be included during ringing at several Inland Bird observatories and CES (Constant effort sites).</t>
  </si>
  <si>
    <t>Limited funding för field work / Genetic anslyses</t>
  </si>
  <si>
    <t xml:space="preserve">Develop collaborations with ringing stations and CES ringing. </t>
  </si>
  <si>
    <t>x</t>
  </si>
  <si>
    <t>Program area Landscape, Bird counts at Ottenby bird Ringing</t>
  </si>
  <si>
    <t>Ringing and migration counts at Ottenby and Falsterbo</t>
  </si>
  <si>
    <t>Linnaeus University, BirdLife Sverige, Lund University</t>
  </si>
  <si>
    <t>Web page of Ottenby (ringing data), Artportalen (bird migration), Bird Ringing Centre (ringing data)</t>
  </si>
  <si>
    <t>Good,  Large interest from Ottenby Bird Observatory to collect blood/feathers during ringing. Personell with sufficient training.</t>
  </si>
  <si>
    <t>Difficult to know what breeding population that is beeng sampled (Swedish, or just passing on migration). Can make it difficult to compare results over time.</t>
  </si>
  <si>
    <t>Project management, Sample storage, development of genetic methods</t>
  </si>
  <si>
    <t>Bird Life Sweden and Ottenby Bird Observatory. Also neet to establish collaboration with molecular genetics lab for data analyses.</t>
  </si>
  <si>
    <t>Magnus Hellström and Jonas Waldenström, Ottenby Bird Observatory</t>
  </si>
  <si>
    <t>Orre/black grouse (Lyrurus tetrix)</t>
  </si>
  <si>
    <t>Reference genome, microsatellites &amp; SNPs</t>
  </si>
  <si>
    <t>X (research)</t>
  </si>
  <si>
    <t>Research project (Jacob Höglund) and Hunters association (for samples)</t>
  </si>
  <si>
    <t>Good, lots of samples being collected, genetic data available</t>
  </si>
  <si>
    <t>Jacob Höglund (Uppsala University)</t>
  </si>
  <si>
    <t>Fjällripa/rock ptarmigan (Lagopus muta)</t>
  </si>
  <si>
    <t>Dalripa/willow ptarmigan (Lagopus lagopus)</t>
  </si>
  <si>
    <t xml:space="preserve">X      </t>
  </si>
  <si>
    <t>1) Research                                     2) Stockholm University, Linda Laikre (&gt;1500 1977-1980)</t>
  </si>
  <si>
    <t>Research project (Jacob Höglund) and Hunters association (for samples)                             Stockholm University, Linda Laikre</t>
  </si>
  <si>
    <t>Järpe/hazel grouse (Tetrastes bonasia)</t>
  </si>
  <si>
    <t>microsatellites</t>
  </si>
  <si>
    <t>Single species action plan (ÅGP)</t>
  </si>
  <si>
    <t>Limited, project need to be started from scratch</t>
  </si>
  <si>
    <t>no current sampling</t>
  </si>
  <si>
    <t>amphibians/reptiles</t>
  </si>
  <si>
    <t>Gölgroda/ Pool frog (Pelophylax lessonae)</t>
  </si>
  <si>
    <t>Reference genome for a related species, microsatellite markers, SNP markers</t>
  </si>
  <si>
    <t>Biogeografisk uppföljning, åtgärdsprogram</t>
  </si>
  <si>
    <t>Based primarily on information from the Art Portal and action programs</t>
  </si>
  <si>
    <t>Åkergroda/moor frog (Rana arvalis)</t>
  </si>
  <si>
    <t>Biogeografisk uppföljning</t>
  </si>
  <si>
    <t xml:space="preserve">Uppsala University, Anssi Laurila, Jacob Höglund, Frank Johansson </t>
  </si>
  <si>
    <t>Genetic studies (research projects) and sampling throughtout Sweden,</t>
  </si>
  <si>
    <t>Collaboration with research groups, Uppsala University (Laurila, Johansson)</t>
  </si>
  <si>
    <t>7)</t>
  </si>
  <si>
    <t>Stinkpadda/natterjack toad (Epidalea calamita)</t>
  </si>
  <si>
    <t>Uppsala University, Jacob Höglund</t>
  </si>
  <si>
    <t>Genetic studies (research projects) and sampling on the west coast</t>
  </si>
  <si>
    <t>Collaboration with research groups, Uppsala University (Höglund)</t>
  </si>
  <si>
    <t>Vanlig padda/common toad (Bufo bufo)</t>
  </si>
  <si>
    <t>Uppsala University, Anssi Laurila, Jacob Höglund</t>
  </si>
  <si>
    <t>Genetic markers and some studies conducted</t>
  </si>
  <si>
    <t>Grönflckig padda/European green toad (Bufo viridis)</t>
  </si>
  <si>
    <t>4) VU</t>
  </si>
  <si>
    <t>Vanlig groda/Common frog (Rana temporaria)</t>
  </si>
  <si>
    <t>Microsatellites available, Representative genome for a relative species (    Rana catesbeiana)</t>
  </si>
  <si>
    <t xml:space="preserve">Uppsala University, Anssi Laurila, Frank Johansson </t>
  </si>
  <si>
    <t>Lots of genetic sampling already done(From whole of Sweden), and some genetic analyses</t>
  </si>
  <si>
    <t>Snok/ grass snake (Natrix natrix)</t>
  </si>
  <si>
    <t>Methodology need development</t>
  </si>
  <si>
    <t>Possibly collaboration with "biogeografisk uppföljning"</t>
  </si>
  <si>
    <t>Fisk/Fish</t>
  </si>
  <si>
    <t>Abborre/ European perch (Perca fluviatilis)</t>
  </si>
  <si>
    <t>Reference genome, microsatellite &amp; SNP markers</t>
  </si>
  <si>
    <t xml:space="preserve">X                                                                                               </t>
  </si>
  <si>
    <t>1) Program area Sea &amp; coastal areas, subprogram Toxic substances coordination and subprogram Integrated Coastal Fish Monitoring, Survey Type - Coastal Fish Health &amp; Program Area Fresh Water                                                                                 2) Genetic monitoring program is going to be launched by SWAM 2020-2030</t>
  </si>
  <si>
    <t xml:space="preserve">1) Environmental specimen bank (NRM)                           2) Sample collection available at Stockholm University (&gt;2500 1977-2009)  </t>
  </si>
  <si>
    <t>Environmental specimen bank (NRM). Stockholm University also has sample collection</t>
  </si>
  <si>
    <t xml:space="preserve">Program area Sea &amp; coastal areas: measurements of a number of biochemical, physiological, histological and pathological variables, so-called biomarkers that reflect the general health of fish.                                                                          Program area Fresh waters: The collected fish is analysed yearly for metals, chlorinated organic substances (PCB, dioxins abd furans, DDT, HCH, HCB), brominated organic substances (PBDE och HBCDD) and high fluorinated substances (PFAS). </t>
  </si>
  <si>
    <t>No (not yet)</t>
  </si>
  <si>
    <t>the Swedish Museum of Natural History for environemtal pollutants</t>
  </si>
  <si>
    <t>the Swedish Museum of Natural History, Stockholm University for environemtal pollutants</t>
  </si>
  <si>
    <t>The Swedish Environmental research Institute (IVL)</t>
  </si>
  <si>
    <r>
      <rPr>
        <b/>
        <sz val="12"/>
        <rFont val="Calibri"/>
        <family val="2"/>
        <scheme val="minor"/>
      </rPr>
      <t>Very good</t>
    </r>
    <r>
      <rPr>
        <sz val="12"/>
        <rFont val="Calibri"/>
        <family val="2"/>
        <scheme val="minor"/>
      </rPr>
      <t>. Several collections are available and samples are regularly collected in freshwater as well as coastal areas for pollutants monitoring. Species identified as of particular interest for genetic monitoring with SwAM program</t>
    </r>
  </si>
  <si>
    <t>Necessary infrastructure in place, Extensive collections and methods available. Strategy for sampling to be developed within SwAM program</t>
  </si>
  <si>
    <t>Tånglake/ Viviparous eelpout (Zoarces viviparus)</t>
  </si>
  <si>
    <t>Microsatellites, transcriptomes</t>
  </si>
  <si>
    <t xml:space="preserve">X                                                                                              </t>
  </si>
  <si>
    <t>1) Program area Sea &amp; coastal areas, subprogram Toxic substances coordination and subprogram Integrated Coastal Fish Monitoring, Survey Type - Coastal Fish Health                                                                           2) Genetic monitoring program to be launched by SWAM in 2020-2030</t>
  </si>
  <si>
    <t xml:space="preserve">Environmental specimen bank (NRM). </t>
  </si>
  <si>
    <t>Measurements of a number of biochemical, physiological, histological and pathological variables, so-called biomarkers that reflect the general health of fish</t>
  </si>
  <si>
    <t>Toxics: Umeå University, the Swedish Environmental Research Institute (IVL)</t>
  </si>
  <si>
    <t>Sill/ Atlantic herring (Clupea harengus)</t>
  </si>
  <si>
    <t>13 (of them by Laikre &amp; Ryman group 3)</t>
  </si>
  <si>
    <t xml:space="preserve">X                                                                                                  </t>
  </si>
  <si>
    <t>Tissue, otoliths</t>
  </si>
  <si>
    <t>1) Program area Sea &amp; coastal areas, subprogram Toxic substances coordination                                                            2) SLU Aqua Havsfiskelab: population surveys                                                                          3) Research: Leif Andersson, Nils Ryman, Linda Laikre, Carl André                                                                            4)  Genetic monitoring program to be launched by SWAM 2020</t>
  </si>
  <si>
    <t>Environmental specimen bank (NRM) and Stockholm University</t>
  </si>
  <si>
    <t>The Swedish Environmental reseach institiute (IVL) and Umeå University for toxic substances. Genetic research at Uppsala university, Stockholms universitet, Gothenburg University</t>
  </si>
  <si>
    <t>Toxics: NRM</t>
  </si>
  <si>
    <r>
      <rPr>
        <b/>
        <sz val="12"/>
        <rFont val="Calibri"/>
        <family val="2"/>
        <scheme val="minor"/>
      </rPr>
      <t>Very good</t>
    </r>
    <r>
      <rPr>
        <sz val="12"/>
        <rFont val="Calibri"/>
        <family val="2"/>
        <scheme val="minor"/>
      </rPr>
      <t>. Samples are regularly collected with programs for toxic substances and population surveys. Also, extensive an tissue collection is available at Stockholm University, and this has been used for genetic monitoring within research efforts. Excellent genomic resources.</t>
    </r>
  </si>
  <si>
    <t>Necessary infrastructure in place, Extensive collections and methods available. Strategy for sampling 2020 available and agreed with SwAM managers</t>
  </si>
  <si>
    <t>Gädda/ Northern pike (Esox lucius)</t>
  </si>
  <si>
    <t>Tissue, blood</t>
  </si>
  <si>
    <t>1) Program area Freshwater                                                                2) Reaserch: Swedish Agricultural University, Stockholm University, Linnaeus University</t>
  </si>
  <si>
    <t>1) Program area Freshwater                                         4) Stockholm University, Linda Laikre (≈1500 1979-2009)</t>
  </si>
  <si>
    <t>Environmental Specimen Bank  (NRM), Stockholm University</t>
  </si>
  <si>
    <t>1) The collected fish is analysed yearly for metals, chlorinated organic substances (PCB, dioxins abd furans, DDT, HCH, HCB), brominated organic substances (PBDE och HBCDD) and high fluorinated substances (PFAS).                                                                     2) eDNA övervakning inom NVs beviljade projekt "Utvärdering av eDNA för miljöövervakning av gäddbestånd i Sverige" (Anti Vasemägi, Sveriges lantbruksuniversitet) 2019-2021                                                             3) Research questions include what (if any) are the consequences of genetic admixture (inter-population hybridization or outbreeding), whether and how genetic variation differs between ecotypes (freshwater populations in lakes, anadromous spawning-migrating populations, and resident brackish-water spawning populations); ongoing research on population genetic structure using both microsatellites and RADseq.                                                                                                                 4) population structure</t>
  </si>
  <si>
    <t>Partly: 3) coastal area of Kalmar Sound 4) over major parts of the Baltic Sea coastline
and the island of Öland)"</t>
  </si>
  <si>
    <t>Stockholm Universitet, Umeå universitet och IVL Svenska Miljöinstitutet</t>
  </si>
  <si>
    <r>
      <rPr>
        <b/>
        <sz val="12"/>
        <rFont val="Calibri"/>
        <family val="2"/>
        <scheme val="minor"/>
      </rPr>
      <t>Very good</t>
    </r>
    <r>
      <rPr>
        <sz val="12"/>
        <rFont val="Calibri"/>
        <family val="2"/>
        <scheme val="minor"/>
      </rPr>
      <t>. Ongoing monitoring, extensive tissue collections, high interest among managers, extensive research is ongoing, genetic markers available.</t>
    </r>
  </si>
  <si>
    <t>Necessary infrastructure in place, Extensive collections and methods available. Decision on focal areas and sampling strategies needed.</t>
  </si>
  <si>
    <t>Mört/ Common roach (Rutilus rutilus)</t>
  </si>
  <si>
    <t>Program area Freshwater</t>
  </si>
  <si>
    <t xml:space="preserve">The collected fish is analysed yearly for metals, chlorinated organic substances (PCB, dioxins abd furans, DDT, HCH, HCB), brominated organic substances (PBDE och HBCDD) and high fluorinated substances (PFAS). </t>
  </si>
  <si>
    <r>
      <rPr>
        <b/>
        <sz val="12"/>
        <rFont val="Calibri"/>
        <family val="2"/>
        <scheme val="minor"/>
      </rPr>
      <t xml:space="preserve">Good. </t>
    </r>
    <r>
      <rPr>
        <sz val="12"/>
        <rFont val="Calibri"/>
        <family val="2"/>
        <scheme val="minor"/>
      </rPr>
      <t>Sample collection available, other monitoring activities ongoing.</t>
    </r>
  </si>
  <si>
    <t>Röding/ Arctic char (Salvelinus alpinus)</t>
  </si>
  <si>
    <t xml:space="preserve">X                                                                                      </t>
  </si>
  <si>
    <t>1) Program area Freshwater                                                                            2) Research: Stockholm University                   3) Genetic monitoring program is going to be launched by SWAM 2020-2030</t>
  </si>
  <si>
    <t>1) Environmental specimen bank (NRM) 1757 individuals collected 2008-2019                                2) Stockholm University, Dept. Zoology (&gt;12500 inds. 1975-2018)</t>
  </si>
  <si>
    <t>1) The collected fish is analysed yearly for metals, chlorinated organic substances (PCB, dioxins abd furans, DDT, HCH, HCB), brominated organic substances (PBDE och HBCDD) and high fluorinated substances (PFAS).                                                                                      2) Research at Stockholm university monitor genetic changes over a 40 year period in protected areas.</t>
  </si>
  <si>
    <t>Only partly, within research</t>
  </si>
  <si>
    <t>Substances: the Swedish Museum of Natural History</t>
  </si>
  <si>
    <t>Subtances: Stockholm University</t>
  </si>
  <si>
    <r>
      <rPr>
        <b/>
        <sz val="12"/>
        <rFont val="Calibri"/>
        <family val="2"/>
        <scheme val="minor"/>
      </rPr>
      <t>Very good</t>
    </r>
    <r>
      <rPr>
        <sz val="12"/>
        <rFont val="Calibri"/>
        <family val="2"/>
        <scheme val="minor"/>
      </rPr>
      <t>. Ongoing sample collection within environmental monitoring. Extensiv tissue collections. Genomic resources available</t>
    </r>
  </si>
  <si>
    <t>Mal/ European catfish (Silurus glanis)</t>
  </si>
  <si>
    <t>Microsatellites, genome sequencing ongoing (Jacob Höglund's lab)</t>
  </si>
  <si>
    <t>Fins collected during regional inventories</t>
  </si>
  <si>
    <t>Action  Plan, SwAM</t>
  </si>
  <si>
    <t>Unclear</t>
  </si>
  <si>
    <t>Action Plan, regional sampling of fins, genetic studies have been carried out and confirmed low genetic diversity, indications of few spawners.</t>
  </si>
  <si>
    <t>Uppsala University,  SLU Aqua</t>
  </si>
  <si>
    <t>SwAM, SLU Aqua, research</t>
  </si>
  <si>
    <r>
      <rPr>
        <b/>
        <sz val="12"/>
        <rFont val="Calibri"/>
        <family val="2"/>
        <scheme val="minor"/>
      </rPr>
      <t>Very good.</t>
    </r>
    <r>
      <rPr>
        <sz val="12"/>
        <rFont val="Calibri"/>
        <family val="2"/>
        <scheme val="minor"/>
      </rPr>
      <t xml:space="preserve">Action plan exist, fins are regularly collected within regional fish monotoring efforts. Genetic studies have been carried out </t>
    </r>
  </si>
  <si>
    <t>Good possiblilities. Genetic analyses have been carried out</t>
  </si>
  <si>
    <t>Jacob Höglund, Uppsala University, SLU Aqua, more?</t>
  </si>
  <si>
    <t xml:space="preserve">3), 4), 5) </t>
  </si>
  <si>
    <t>Torsk/ Atlantic cod (Gadus morhua)</t>
  </si>
  <si>
    <t>Tissue, otoliths, annual samples of tissue 2008-present at the Environmental speciemen bank at NRM, ca 2000 individuals annual sampling 2008-present, scales available att SLU Aqua, some samples within international research and universities in Sweden</t>
  </si>
  <si>
    <t>1) Program area Sea &amp; coastal areas, subprogram Toxic substances coordination                                                                   2) SLU Aqua Havsfiskelab: population surveys                                  3) Genetic monitoring program is going to be launched by SWAM in 2020</t>
  </si>
  <si>
    <t>Environmental specimen bank (NRM) c. 2000 inds, annual co1500 in</t>
  </si>
  <si>
    <t>1) Collected annually from just over 20 coastal and lake areas in the Baltic Sea and on the West Coast. The material is recorded and cataloged and stored in NRM's environmental sample bank and analyzed for metals and organic pollutants. In connection with this, the age, sex, fitness, reproduction phase, weight, height and liver weight of the fish are documented.                                                                      2) Population surveys carried out by SLU Aqua Havsfiskelab, Lysekil. 3) Genetic research carried out at Gothenburg University with international collaborators</t>
  </si>
  <si>
    <t xml:space="preserve">Yes </t>
  </si>
  <si>
    <t>Stockholms universitet (toxics), Umeå universitet och IVL Svenska Miljöinstitutet. Genetic research: Gothenburg University</t>
  </si>
  <si>
    <t>SwAM, NRM, Gothenburg univ.</t>
  </si>
  <si>
    <t>The Swedish Environmental research Institute (IVL) for toxic substances</t>
  </si>
  <si>
    <r>
      <t xml:space="preserve">Very good. </t>
    </r>
    <r>
      <rPr>
        <sz val="12"/>
        <rFont val="Calibri"/>
        <family val="2"/>
        <scheme val="minor"/>
      </rPr>
      <t>Well organized monitoring in place. Samples available. SwAM plans to start a genetic monitoring program 2020 for the species and localities and sampling strategies already in place.</t>
    </r>
  </si>
  <si>
    <t>Skrubbskädda/ European flounder (Platichthys flesus)</t>
  </si>
  <si>
    <t>Microsatellite &amp; SNP markers</t>
  </si>
  <si>
    <t>Tissue. C 1400 individuals available along Swedish coastlines from 2008-present</t>
  </si>
  <si>
    <t>Program area Sea &amp; coastal areas, subprogram Toxic substances coordination</t>
  </si>
  <si>
    <t xml:space="preserve">Monitored annually along Baltic coast and Swedish west coast.  c 20 sampling localities. During sampling info on age, sex, condition, reproductive fase, weight, lenght, is recorded. </t>
  </si>
  <si>
    <t>Partly (research)</t>
  </si>
  <si>
    <t>Toxics: Stockholm University, Umeå University, the Swedish Environmental Research Institute (IVL)</t>
  </si>
  <si>
    <r>
      <rPr>
        <b/>
        <sz val="12"/>
        <rFont val="Calibri"/>
        <family val="2"/>
        <scheme val="minor"/>
      </rPr>
      <t>Very good.</t>
    </r>
    <r>
      <rPr>
        <sz val="12"/>
        <rFont val="Calibri"/>
        <family val="2"/>
        <scheme val="minor"/>
      </rPr>
      <t xml:space="preserve"> Well organized monitoring in place. Samples series available 2008-present, c. 1400 individuals. Genetic studies have been carried out - spatial structure well known. Samples from research might be available.</t>
    </r>
  </si>
  <si>
    <t>Sandskädda/ Common dab (Limanda limanda)</t>
  </si>
  <si>
    <t>Microsatellites</t>
  </si>
  <si>
    <t>Tissue. C 500 individuals available along Swedish coastlines from 2008-present</t>
  </si>
  <si>
    <r>
      <rPr>
        <b/>
        <sz val="12"/>
        <rFont val="Calibri"/>
        <family val="2"/>
        <scheme val="minor"/>
      </rPr>
      <t xml:space="preserve">Relatively good. </t>
    </r>
    <r>
      <rPr>
        <sz val="12"/>
        <rFont val="Calibri"/>
        <family val="2"/>
        <scheme val="minor"/>
      </rPr>
      <t>Wellstructured monitoring in place. Relatively few samples yet - c. 500 total over 10 years. Only few genetic resources available.</t>
    </r>
  </si>
  <si>
    <t xml:space="preserve">1) </t>
  </si>
  <si>
    <t>Öring/ Brown trout (Salmo trutta)</t>
  </si>
  <si>
    <t>Tissue. Extensive tissue bank at Stockholm University covering c 50 000 samples for c. 200 localities. Annual monitoring of 8 localities c 50 years. Scale sample collection at SLU Aqua</t>
  </si>
  <si>
    <t>1) Research:  Stockholm University, Umeå University, SLU Aqua, Gothenburg University, and more                                                                                   2) Pilot for monitoring genetic diversity for SwAM         3) Genetic monitoring program is going to be launched by SwAM 2020-2030</t>
  </si>
  <si>
    <t>Stockholm University (&gt;77500 1972-2018)</t>
  </si>
  <si>
    <t>County administrative boards, research collections, and more</t>
  </si>
  <si>
    <t>Annual sampling within a long-term genetic monitoring program carried out within research activities. Pilot species for SwAM genetic monitoring. Suggested for SwAM genetic monitoring 2020-2030</t>
  </si>
  <si>
    <t>SwAM, Stockholm University, SLU Aqua</t>
  </si>
  <si>
    <t>SwAM, SU, SLU Aqua</t>
  </si>
  <si>
    <r>
      <t xml:space="preserve">Very good. </t>
    </r>
    <r>
      <rPr>
        <sz val="12"/>
        <rFont val="Calibri"/>
        <family val="2"/>
        <scheme val="minor"/>
      </rPr>
      <t xml:space="preserve">Well organized sample collection within several programs. Unique long term monitoring series of contemporary genetic variation systematically followed over decades. Genomic resources available and good microsatellite and SNP marker systems, etc. </t>
    </r>
  </si>
  <si>
    <t xml:space="preserve">All necessary infrastructure in place. Samples available. </t>
  </si>
  <si>
    <t>Lax/ Atlantic salmon (Salmo salar)</t>
  </si>
  <si>
    <t>Tissue and scales. Extensive tissue bank at Stockholm University covering thousands of samples from Swedish coastline. SLU Aqua has extensive collection of scales. The species subject to population monitoring (annual sampling)</t>
  </si>
  <si>
    <t>Population monitoring</t>
  </si>
  <si>
    <t>SLU Aqua, Stockholm University, others</t>
  </si>
  <si>
    <t>SLU Aqua, Stockholm University</t>
  </si>
  <si>
    <t xml:space="preserve">Extensive population monitoring, annual sampling efforts. Genetics included now and then. Within research project (Östergren, SLU Aqua) genetic monitoring in several Baltic rivers have been carried out. </t>
  </si>
  <si>
    <t>SLU Aqua</t>
  </si>
  <si>
    <r>
      <t xml:space="preserve">Very good. </t>
    </r>
    <r>
      <rPr>
        <sz val="12"/>
        <rFont val="Calibri"/>
        <family val="2"/>
        <scheme val="minor"/>
      </rPr>
      <t>Well organized sample collection within several programs.  Genomic resources available and good microsatellite and SNP marker systems, etc. The species issued for genetic monitoring by SwAM starting 2020</t>
    </r>
  </si>
  <si>
    <t>Sötvatten evertebrater</t>
  </si>
  <si>
    <t>Flodpärlmussla/ freshwater pearl mussel (Margaritifera margaritifera)</t>
  </si>
  <si>
    <t>Action Plan available. Genetically studied in Norway,  genetic monitoring program is going to be launched by SWAM in 2020</t>
  </si>
  <si>
    <r>
      <rPr>
        <b/>
        <sz val="12"/>
        <rFont val="Calibri"/>
        <family val="2"/>
        <scheme val="minor"/>
      </rPr>
      <t>Good</t>
    </r>
    <r>
      <rPr>
        <sz val="12"/>
        <rFont val="Calibri"/>
        <family val="2"/>
        <scheme val="minor"/>
      </rPr>
      <t>. Action Plan exists, regional monitoring, high interest among regional managers to participate. SwAM suggests genetic monitoring 2020-2030 to be lauched. Genetic resources available.</t>
    </r>
  </si>
  <si>
    <t>Marina evertebrater/ marine invertebrates</t>
  </si>
  <si>
    <t>Blåmussla/ Blue mussel (Mytilus edulis)</t>
  </si>
  <si>
    <t>Reference genomes for related species, microsatellite &amp; SNP markers</t>
  </si>
  <si>
    <t>1) Swedish Agency for Marine and Water Management, program area Sea &amp; coastal areas, subprogram Toxic substances coordination                                                          2) Genetic monitoring program is going to be launched by SWAM in 2020</t>
  </si>
  <si>
    <t>Stockholms universitet, Umeå university and IVL Swedish Environmental Research Institute</t>
  </si>
  <si>
    <t>Vitmärla/benthic amphipod (Monoporeia affinis)</t>
  </si>
  <si>
    <t>Individual samples from 2007 (n=80) and 2010 (n=300) from three polluted and three unpolluted sites in the Baltic Sea stored at Stockholm University</t>
  </si>
  <si>
    <t>Program area Toxic substances coordination</t>
  </si>
  <si>
    <t>Speckled wood (Pararge aegeria)</t>
  </si>
  <si>
    <t>Sequenced genome, microsatellite &amp; SNP markers</t>
  </si>
  <si>
    <t xml:space="preserve">X                                                                                  </t>
  </si>
  <si>
    <t>Stockholm university, Karl Gotthard                                       Stockholm university, Chris Wheat</t>
  </si>
  <si>
    <r>
      <rPr>
        <b/>
        <sz val="12"/>
        <rFont val="Calibri"/>
        <family val="2"/>
        <scheme val="minor"/>
      </rPr>
      <t>SU, Karl Gotthard:</t>
    </r>
    <r>
      <rPr>
        <sz val="12"/>
        <rFont val="Calibri"/>
        <family val="2"/>
        <scheme val="minor"/>
      </rPr>
      <t xml:space="preserve"> systematical yearly sampling from 8 populations. Sampling time: 5-7 years for P. aegeria. The extracted DNA is stored at the department.                                                                                                                          </t>
    </r>
    <r>
      <rPr>
        <b/>
        <sz val="12"/>
        <rFont val="Calibri"/>
        <family val="2"/>
        <scheme val="minor"/>
      </rPr>
      <t>SU, Christopher Wheat:</t>
    </r>
    <r>
      <rPr>
        <sz val="12"/>
        <rFont val="Calibri"/>
        <family val="2"/>
        <scheme val="minor"/>
      </rPr>
      <t xml:space="preserve"> yearly samples from over 5-year period along the distribution range. Further sampling will depend on funding situation. The collected samples are stored at the department</t>
    </r>
  </si>
  <si>
    <t>Yes, from the South of Sweden to Stockholm area</t>
  </si>
  <si>
    <t>Stockholms universitet</t>
  </si>
  <si>
    <t>Good, there is possibility to continue both sampling and data analysis</t>
  </si>
  <si>
    <t>Green-veinded white (Pieris napi)</t>
  </si>
  <si>
    <t>0 (in preparation)</t>
  </si>
  <si>
    <t>1) Research: SU Karl Gotthard                                              2) Research: SU Christopher Wheat</t>
  </si>
  <si>
    <r>
      <rPr>
        <b/>
        <sz val="12"/>
        <rFont val="Calibri"/>
        <family val="2"/>
        <scheme val="minor"/>
      </rPr>
      <t>SU, Karl Gotthard</t>
    </r>
    <r>
      <rPr>
        <sz val="12"/>
        <rFont val="Calibri"/>
        <family val="2"/>
        <scheme val="minor"/>
      </rPr>
      <t xml:space="preserve">: systematical yearly sampling from 4 populations. Sampling time: 3-4 years for P. napi. The extracted DNA is stored at the department.                                                    </t>
    </r>
    <r>
      <rPr>
        <b/>
        <sz val="12"/>
        <rFont val="Calibri"/>
        <family val="2"/>
        <scheme val="minor"/>
      </rPr>
      <t>SU, Christopher Wheat</t>
    </r>
    <r>
      <rPr>
        <sz val="12"/>
        <rFont val="Calibri"/>
        <family val="2"/>
        <scheme val="minor"/>
      </rPr>
      <t>: yearly samples from over 5-year period from 5 northern populations for P. napi. Further sampling will depend on funding situation. The collected samples are stored at the department</t>
    </r>
  </si>
  <si>
    <t>Partly: from S &amp; N of Sweden</t>
  </si>
  <si>
    <t>These species are planned to be included in yearly sampling and research on genetic variation between populations by Chris Wheat. The exact starting point is a matter of funding</t>
  </si>
  <si>
    <t>Anthocharis cardamines</t>
  </si>
  <si>
    <t>Genome sequencing is ongoing</t>
  </si>
  <si>
    <t>Research (Stockholm University, Christopher Wheat)</t>
  </si>
  <si>
    <t>Stockholm university, Chris Wheat</t>
  </si>
  <si>
    <t>These species have already been collected in 2014 in Tovetorp area and and the moment sequencing of their genomes is ongoing. The results will be used to estimate the genetic health. There is a proposal for annual surveys for these spp.</t>
  </si>
  <si>
    <t>Aglais urticae</t>
  </si>
  <si>
    <t>1) Research: Stockholm University, Christopher Wheat;                                                                                2) SEPA: Program area Agricultural land, Mountains, Wetlands, Forests, Lanscape, monitoring of day-active butterflies</t>
  </si>
  <si>
    <t>SEPA: volonteers</t>
  </si>
  <si>
    <t>SEPA: Lund University                     Stockholm university, Chris Wheat</t>
  </si>
  <si>
    <t>Polygonia c-album</t>
  </si>
  <si>
    <t>Research: Stockholm University, Christopher Wheat</t>
  </si>
  <si>
    <t>Carterocephalus palaemon</t>
  </si>
  <si>
    <t>Callophrys rubi</t>
  </si>
  <si>
    <t>Lasiommata megera</t>
  </si>
  <si>
    <t>Coenonympha arcania</t>
  </si>
  <si>
    <t>Maniola jurtina</t>
  </si>
  <si>
    <t>Polyommatus icarus</t>
  </si>
  <si>
    <t>Ochlodes sylvanus</t>
  </si>
  <si>
    <t>Polyommatus amandus</t>
  </si>
  <si>
    <t>Boloria selene</t>
  </si>
  <si>
    <t>Brenthis ino</t>
  </si>
  <si>
    <t>Melitaea athalia</t>
  </si>
  <si>
    <t>Parnassius apollo (Parnassius apollo)</t>
  </si>
  <si>
    <t>In plans to sequence genome</t>
  </si>
  <si>
    <t>Plans: compare modern samples from different regions with over 100 museum individuals; perform research on population genetics of modern wild butterflies</t>
  </si>
  <si>
    <t>This is an endangered species for which regional modern samples already exist. The species is planned to be included in yearly samplings and genetic research provided a funding</t>
  </si>
  <si>
    <t>Wood whites (Leptidea spp.): cryptic wood white (Leptidea juvernica)</t>
  </si>
  <si>
    <t>SNP, transcriptome</t>
  </si>
  <si>
    <t>Research: Uppsala University, Niklas Bäckström</t>
  </si>
  <si>
    <t>Uppsala University, Niklas Bäckström</t>
  </si>
  <si>
    <t>Wood whites (Leptidea spp.): wood white (Leptidea sinapis)</t>
  </si>
  <si>
    <t>reference genome, SNP, transcriptome</t>
  </si>
  <si>
    <t>Research: 1) Uppsala University, Niklas Bäckström)                                                                              2) Stockholm University, Christopher Wheat</t>
  </si>
  <si>
    <t>Wood whites (Leptidea spp.): Real's wood white (L. realii)</t>
  </si>
  <si>
    <t>Research (Uppsala University, Niklas Bäckström)</t>
  </si>
  <si>
    <t>Hålträdsklokrypare/ one of arachnids (Anthrenochernes stellae)</t>
  </si>
  <si>
    <t>Biogeographic follow-up</t>
  </si>
  <si>
    <t>County administrative board Östergötland</t>
  </si>
  <si>
    <t>artportalen, https://www.artportalen.se/</t>
  </si>
  <si>
    <t>Hermit beetle or Russian leather beetle (Osmoderma eremita)</t>
  </si>
  <si>
    <t>genome sequencing, AFLP-markers and microsattelites were generated during the project</t>
  </si>
  <si>
    <t xml:space="preserve">X                                                                           </t>
  </si>
  <si>
    <t>Research project: Lund University, Erik Svensson</t>
  </si>
  <si>
    <t>Lund University, Erik Svensson</t>
  </si>
  <si>
    <t xml:space="preserve">Regular sampling (once per year) of 16 populations of Ischnura elegans around Lund (Skåne) for annual frequencies of a genetic colour polymorphism. This sampling has been carried out since the year 2000, i. e. for almost 20 years. </t>
  </si>
  <si>
    <t>Partly: mostly southern Sweden (Skåne), but also up to "Limes Norrlandicus" near Uppsala</t>
  </si>
  <si>
    <t>Lund University, Erik Svensson: 2015 onwards</t>
  </si>
  <si>
    <t xml:space="preserve">Research project 2013: Uppsala University, Frank Johansson </t>
  </si>
  <si>
    <t xml:space="preserve">Uppsala University, Frank Johansson </t>
  </si>
  <si>
    <t>Partly: 3 locations (N, C, S of Sweden)</t>
  </si>
  <si>
    <t>Partly: 2 locations (C &amp; S Sweden)</t>
  </si>
  <si>
    <t>ddRadseq, transcriptome</t>
  </si>
  <si>
    <t xml:space="preserve">Research project due in 2020, Uppsala University, Frank Johansson </t>
  </si>
  <si>
    <t>Uppsala University, Frank Johansson (samples from Uppsala &amp; Luleå)</t>
  </si>
  <si>
    <t>The method chosen - ddRadseq. The project will start as soon as it gets funding</t>
  </si>
  <si>
    <t>AFLP-markers</t>
  </si>
  <si>
    <t>Research: Anders Forsman, Linnaeus University</t>
  </si>
  <si>
    <t>mainly based on AFLP markers</t>
  </si>
  <si>
    <t>Partly: dozens of populations in southern Sweden</t>
  </si>
  <si>
    <t>Anders Forsman, Linnaeus University</t>
  </si>
  <si>
    <t>Whole genome sequencing is a part of the project, both for historic and modern samples; Microsatellites</t>
  </si>
  <si>
    <t>Such material will be collected in the course of the project</t>
  </si>
  <si>
    <t>"Consequences of 100 years of agricultural intensification on the morphology and genomics of bumblebees"   The project started on December 2018 and will last until December 2020.</t>
  </si>
  <si>
    <t xml:space="preserve">Environmental specimen bank (NRM) - Swedish Malaise Trap Project  (SMTP) - the largest world collection of insects </t>
  </si>
  <si>
    <t>Station Linné</t>
  </si>
  <si>
    <t xml:space="preserve">  Several regions within Svealand and Götaland are the target locations. Localities corresponding to better density of specimens from the museum collections will be sampled, so the specific locations are not decided yet.</t>
  </si>
  <si>
    <t>No, but will be done during the project</t>
  </si>
  <si>
    <t>NRM, David Diez &amp; Love Dalén</t>
  </si>
  <si>
    <t xml:space="preserve"> representative genomes for other Bombus spp.</t>
  </si>
  <si>
    <t>Kärlväxter/ Vascular plants</t>
  </si>
  <si>
    <t>Gran/ Norway spruce (Picea abies)</t>
  </si>
  <si>
    <t>Stockholm University has a sample collection of c. 3000 Norway spruce collected 1984</t>
  </si>
  <si>
    <t>Partly: southern Sweden up to Stockholm</t>
  </si>
  <si>
    <t>Tall/ Scots pine (Pinus sylvestris)</t>
  </si>
  <si>
    <t>Avenbok/ European hornbeam (Carpinus betulus)</t>
  </si>
  <si>
    <t>Reference genome for relative species</t>
  </si>
  <si>
    <t>5)</t>
  </si>
  <si>
    <t>Bok/ European beech (Fagus sylvatica)</t>
  </si>
  <si>
    <t>Bergek/ sessile oak (Quercus petraea)</t>
  </si>
  <si>
    <t xml:space="preserve"> Reference genome for relative species</t>
  </si>
  <si>
    <t>Idegran/ English yew (Taxus baccata)</t>
  </si>
  <si>
    <t>Oxel/Swedish whitebeam (Sorbus intermedia)</t>
  </si>
  <si>
    <t>Lundalm/field elm (Ulmus minor)</t>
  </si>
  <si>
    <t>4) CR</t>
  </si>
  <si>
    <t>Skogsalm/the wych elm (Ulmus glabra)</t>
  </si>
  <si>
    <t>Vresalm/European white elm (Ulmus laevis)</t>
  </si>
  <si>
    <t>Ask/ European ash (Fraxinus excelsior)</t>
  </si>
  <si>
    <t>3), 4) EN</t>
  </si>
  <si>
    <t>Naverlönn/field maple (Acer campestre)</t>
  </si>
  <si>
    <t>Reference genome for a relative Acer sp., microsatellite markers</t>
  </si>
  <si>
    <t>Bohuslind/ large-leaved lime (Tilia platyphyllos)</t>
  </si>
  <si>
    <t>Fjädergräs/ European feather grass (Stipa pennata)</t>
  </si>
  <si>
    <t>Action program</t>
  </si>
  <si>
    <t>Brunkulla (Gymnadenia nigra)</t>
  </si>
  <si>
    <t xml:space="preserve">4) EN                                                                                                                           </t>
  </si>
  <si>
    <t>Aquatic plants</t>
  </si>
  <si>
    <t>Fucus (F. radicans)</t>
  </si>
  <si>
    <t>Genetic monitoring program is going to be launched by SwAM 2020-2030</t>
  </si>
  <si>
    <t>Difficult to store tissue</t>
  </si>
  <si>
    <t>Fucus (F. vesiculosus)</t>
  </si>
  <si>
    <t>Ålgräs (Zostera marina)</t>
  </si>
  <si>
    <t>Red-stemmed feathermoss, or Schreber's big red stem moss (Pleurozium schreberi)</t>
  </si>
  <si>
    <t>Program area Air</t>
  </si>
  <si>
    <t>IVL Swedish Environmental Research Institute in collaboration with Riksskogstaxeringen at Swedish University of Agricultural Sciences (SLU)</t>
  </si>
  <si>
    <t>The mosses are sampled every fifth year from 1975 (next year 2020)</t>
  </si>
  <si>
    <t>Swedish EPA: Petra Hagström (Luftenheten)</t>
  </si>
  <si>
    <t>SMHI (2019, www.smhi.se, contact person:Heléne Alpfjord Wylde); IVL Swedish Environmental Research Institute AB (www.ivl.se; responsible for pollutant distribution maps)</t>
  </si>
  <si>
    <t>Provider from 2019:   SMHI (www.smhi.se) Kontact person:Heléne Alpfjord Wylde (datavardluft@smhi.se)</t>
  </si>
  <si>
    <t>Splendid feather moss (Hylocomium splendens)</t>
  </si>
  <si>
    <t>1) The Environment specimen bank (NRM)                            2) Stockholm University</t>
  </si>
  <si>
    <t>1) Environmental Specimen Bank at the Swedish Museum of Natural History (Miljöprovbanken, NRM)                                                     2) DNA samples from monitoring stored at Uppsala University. Lots, from 2000 and onwards</t>
  </si>
  <si>
    <t>1) Environmental Specimen Bank at the Swedish Museum of Natural History (Miljöprovbanken, NRM)                                                2) Some at Stockholm University, Linda Laikre (91 from 1994)</t>
  </si>
  <si>
    <t>Swedish birt surveys (Svensk häckfågeltaxering (Lund))</t>
  </si>
  <si>
    <t>Stockholm university, Umeå university and IVL Swedish Environmental Research Institute</t>
  </si>
  <si>
    <t>1) Environmental specimen bank (NRM)                                  2) Stockholm University, Linda Laikre (&gt;7000 1978-2003)</t>
  </si>
  <si>
    <t>SLU Aqua Havsfiskelab:  Population surveys carried out by SLU Aqua Havsfiskelab, Lysekil. The fish is collected yearly from around 20 coastal and offshore areas in the Valtic Sea and the West coast. The material is registered, the data are cataloged, analysed for metals and organic pollutants and are stored at the environmental specimen bank in NRM. In connection to it, the age, sex, condition, reproduction phase, weight, length and liver weight are documented.</t>
  </si>
  <si>
    <t>c</t>
  </si>
  <si>
    <t>continous field sampling, coordination and data sharing are needed</t>
  </si>
  <si>
    <t>Investigation of bats found dead and sent to the National Veterinary Institute (SVA). During some years there have also been sampling from live bats in the field.</t>
  </si>
  <si>
    <t>1) Station Linné                                                                               2) Magnus Stenmark, Calluna AB: pinned insects (&gt;10,000) starting from 2005-2006</t>
  </si>
  <si>
    <t>1) Station Linné                                                                                2) Magnus Stenmark, Calluna AB: pinned insects (&gt;10,000) starting from 2005-2006</t>
  </si>
  <si>
    <t>1) Station Linné                                                                                   2) Magnus Stenmark, Calluna AB: pinned insects (&gt;10,000) starting from 2005-2006</t>
  </si>
  <si>
    <t>1) Environmental specimen bank (NRM) - Swedish Malaise Trap Project  (SMTP) - the largest world collection of insects                                                                             2) Magnus Stenmark, Calluna AB: pinned insects (&gt;10,000) starting from 2005-2006</t>
  </si>
  <si>
    <t>Chris Wheat, Stockholm university</t>
  </si>
  <si>
    <t>Karl Gotthard, Stockholm University; Chris Wheat, Stockholm university</t>
  </si>
  <si>
    <t>Erik Svensson (Lund University)</t>
  </si>
  <si>
    <t>Frank Johansson (Uppsala University)</t>
  </si>
  <si>
    <t>Anders Forsman (Linnaeus University)</t>
  </si>
  <si>
    <t>David Díez-del-Molino (Centre for Palaeogenetics, Swedish Museum of Natural History and Stockholm University)</t>
  </si>
  <si>
    <t>Karin Norén (Stockholm University)</t>
  </si>
  <si>
    <t>Whole genome sequencing is a part of the project, both for historic and modern samples. Microsatellites, representative genomes for other Bombus spp.</t>
  </si>
  <si>
    <t>Terrestrial invertebrates</t>
  </si>
  <si>
    <t>Bäver/European beaver (Castor fiber)</t>
  </si>
  <si>
    <t>Skogshare/mountain hare (Lepus timidus)</t>
  </si>
  <si>
    <t>Microsatellite, SNP and mitochondrial control region markers</t>
  </si>
  <si>
    <t>Gooda: tissue samples are stored in Environmental Specimen Bank at the Swedish Museum of Natural History (Miljöprovbanken, NRM)  and are continuousely added</t>
  </si>
  <si>
    <t>Some research has been conducted on the isolated population in northern Uppland, but not much in genetics</t>
  </si>
  <si>
    <t>Mindre vattensalamander/smooth newt (Lissotriton vulgaris)</t>
  </si>
  <si>
    <t>Större vattensalamander/northern crested newt (Triturus cristatus)</t>
  </si>
  <si>
    <t>2) EU Birds directive Annex I                                                                                                4) NT                                                                                                                                              5) Scandinavian population differentiated compared to Poland/Estonia                                                                                                                           6) alpine species with very restricted habitat requirements</t>
  </si>
  <si>
    <t>1), 2) Birds directive Annex III</t>
  </si>
  <si>
    <t>1)                                                                                                                                       2) EU Birds directive Annex II                                                                         6)</t>
  </si>
  <si>
    <t>1), 2) EU Birds directive Annex I</t>
  </si>
  <si>
    <t>2) EU Habitats directive Annex IV                                                                 7)</t>
  </si>
  <si>
    <t>2) EU Habitats directive Annex IV                                                                 4) VU</t>
  </si>
  <si>
    <t>2) EU Habitats directive Annex V                                                                 7)</t>
  </si>
  <si>
    <t xml:space="preserve">2) EU Habitats directive Annex II, IV                                                                 </t>
  </si>
  <si>
    <t>2) EU Habitats directive Annex IV                                                                 4) NT                                                                                                                                            Special basis: pollinators; at rist of being strongly affected by climate change (alpine species)</t>
  </si>
  <si>
    <t xml:space="preserve">2) EU Habitats Directive Annex II                                                                                                                                                     4) NT (decreasing population) </t>
  </si>
  <si>
    <t xml:space="preserve">2) EU Habitats Directive Annex II &amp; IV                                                                                                                                                  4) NT (decreasing population)    </t>
  </si>
  <si>
    <t>Species/populations subjected to substantial harvest (hunting, fishing, collecting, logging, etc.)</t>
  </si>
  <si>
    <t>Categories:</t>
  </si>
  <si>
    <t>Species/populations listed in the Annexes of the EU Habitats Directive and/or the EU Birds Directive</t>
  </si>
  <si>
    <t>Species/populations at risk of unwanted gene flow through, e.g., large scale releases or other anthropogenic activities</t>
  </si>
  <si>
    <t>Red listed species (including NT-classified species; Red listing here=IUCN criteria applied at national level)</t>
  </si>
  <si>
    <t>Swedish populations that are genetically distinct from others over the distribution range</t>
  </si>
  <si>
    <t>Natural reference populations (presumed safe and non-exploited populations where “natural” and non-human induced rates of genetic change can be monitored and learnings on such rates obtained)</t>
  </si>
  <si>
    <t xml:space="preserve"> Stockholm University, Linda Laikre (≈2300 1977-1980)</t>
  </si>
  <si>
    <t>Additional factors:</t>
  </si>
  <si>
    <t>b</t>
  </si>
  <si>
    <t>d</t>
  </si>
  <si>
    <t>e</t>
  </si>
  <si>
    <t>species of key ecological importance including habitat forming species and top predators</t>
  </si>
  <si>
    <t>pollinators (specifically asked for by SEPA to consider)</t>
  </si>
  <si>
    <t>species for which tissue collections are available providing an immediate possibility for contemporary monitoring of genetic diversity</t>
  </si>
  <si>
    <t>species already subjected to some form of genetic monitoring</t>
  </si>
  <si>
    <t>species subjected to other types of monitoring where individuals are sampled or handled during which samples for genetic analysis are possible to obtain.</t>
  </si>
  <si>
    <t>a</t>
  </si>
  <si>
    <t>Species group</t>
  </si>
  <si>
    <t>Subgroup</t>
  </si>
  <si>
    <t>Sånglärka/Eurasian skylark (Alauda arvensis)</t>
  </si>
  <si>
    <t>Ortolansparv/ortolan bunting (Emberiza hortulana)</t>
  </si>
  <si>
    <t>Sävsångare/reed warbler (Acrocephalus scirpaceus)</t>
  </si>
  <si>
    <t>Gulsparv/yellowhammer (Emberiza citrinella)</t>
  </si>
  <si>
    <t>Waders</t>
  </si>
  <si>
    <t>Gamebirds</t>
  </si>
  <si>
    <t>Ärtsångare/ lesser whitethroat (Sylvia curruca)</t>
  </si>
  <si>
    <t>Törnsångare/common whitethroat (Sylvia communis)</t>
  </si>
  <si>
    <t>Törnskata/red-backed shrike (Lanius collurio)</t>
  </si>
  <si>
    <t>Sädesärla/white wagtail (Motacilla alba)</t>
  </si>
  <si>
    <t>Svartvit flugsnappare/European pied flycatcher (Ficedula hypoleuca)</t>
  </si>
  <si>
    <t>Stare/common starling (Sturnus vulgaris)</t>
  </si>
  <si>
    <t>Rödhake/European robin (Erithacus rubecula)</t>
  </si>
  <si>
    <t>Lövsångare/willow warbler (Phylloscopus trochilus)</t>
  </si>
  <si>
    <t>Hussvala/common house martin (Delichon urbica)</t>
  </si>
  <si>
    <t>Grönfink/European greenfinch (Carduelis chloris)</t>
  </si>
  <si>
    <t>Blåhake/bluethroat  (Luscinia svecica)</t>
  </si>
  <si>
    <t>Birds of prey</t>
  </si>
  <si>
    <t>Halsbandsflugsnappare/collared flycatcher (Ficedula albicollis)</t>
  </si>
  <si>
    <t>Passerines</t>
  </si>
  <si>
    <t>Carnivores</t>
  </si>
  <si>
    <t>Rodents &amp; shrews</t>
  </si>
  <si>
    <t>Marine mammals</t>
  </si>
  <si>
    <t>Bats</t>
  </si>
  <si>
    <t>Non-carnivores</t>
  </si>
  <si>
    <t>Frogs</t>
  </si>
  <si>
    <t>Toads</t>
  </si>
  <si>
    <t>Newts</t>
  </si>
  <si>
    <t>Snakes</t>
  </si>
  <si>
    <t>Mussels</t>
  </si>
  <si>
    <t>Amphipods</t>
  </si>
  <si>
    <t>Lepidopterans</t>
  </si>
  <si>
    <t>Arachnids</t>
  </si>
  <si>
    <t>Odonata</t>
  </si>
  <si>
    <t>Coleopteras</t>
  </si>
  <si>
    <t>Orthopterans</t>
  </si>
  <si>
    <t>Solitary bees</t>
  </si>
  <si>
    <t>Lowland bumblebees</t>
  </si>
  <si>
    <t>Woody plants</t>
  </si>
  <si>
    <t>Grasses</t>
  </si>
  <si>
    <t>Herbs</t>
  </si>
  <si>
    <t>Algae</t>
  </si>
  <si>
    <t>c, d, e</t>
  </si>
  <si>
    <t xml:space="preserve">1)                                                                                         2) EU Habitats directive Annex II, IV                                                                            4) NT                                                                                                                                               </t>
  </si>
  <si>
    <t xml:space="preserve">1)                                                                                          2) EU Habitats directive Annex II                                  4) VU                                                                                 5)                                                                                           6)                                    </t>
  </si>
  <si>
    <t>a, c, d, e</t>
  </si>
  <si>
    <t xml:space="preserve">1)                                                                                           5) (Skandinavian population distinct)                                                                                                               </t>
  </si>
  <si>
    <t xml:space="preserve">1)                                                                                                                      </t>
  </si>
  <si>
    <t>1)                                                                                          2) EU Habitatss directive Annex V</t>
  </si>
  <si>
    <t>1)</t>
  </si>
  <si>
    <t xml:space="preserve">6)                                                                                                                       </t>
  </si>
  <si>
    <t xml:space="preserve">2) EU Habitats directive Annex II, IV                                                                 4) VU, vulnerable and critically endangered populations with critical threat of extinction of the harbour porpoise in the Baltic proper (HELCOM).                                                                                     6)                                                                                          </t>
  </si>
  <si>
    <t xml:space="preserve">1),                                                                                                                                     2) EU Habitats directive Annex II                                                                                            6)                                                                                                                 </t>
  </si>
  <si>
    <t xml:space="preserve">1)                                                                                                                                        2) EU Habitats directive Annex II                                                                                            6)                                                                                                             </t>
  </si>
  <si>
    <t xml:space="preserve">1)                                                                                                                                     2) EU Habitats directive Annex V                                                                                             4) the ringed seal population of the Baltic Sea was classified as a vulnerable species in 2013 (IUCN), but not in the Swedish red list                                                                                           6)                                                                                                                  </t>
  </si>
  <si>
    <t xml:space="preserve">2) EU Habitats directive Annex IV </t>
  </si>
  <si>
    <t xml:space="preserve">2) EU Habitats directive Annex II               </t>
  </si>
  <si>
    <t xml:space="preserve">2) EU Habitats directive Annex IV                                                                                            4) CR                                                                                                                                     </t>
  </si>
  <si>
    <t xml:space="preserve">2) EU Birds directive Annex I                                                                                            4) NT                                                                                                         </t>
  </si>
  <si>
    <t xml:space="preserve">2) EU Birds directive Annex I                                                                                             4) NT                                                                                                                                          </t>
  </si>
  <si>
    <t>2) EU Birds directive: general protection regime (Article 1)</t>
  </si>
  <si>
    <t xml:space="preserve">2) EU Birds directive Annex I                       </t>
  </si>
  <si>
    <t xml:space="preserve">2) EU Birds directive Annex II                                                                         4) NT                                                                                                                                              </t>
  </si>
  <si>
    <t xml:space="preserve">2) EU Birds directive Annex I                                                                             4) VU                                                                                                                                           </t>
  </si>
  <si>
    <t xml:space="preserve">2) EU Birds directive Annex I                                                                               </t>
  </si>
  <si>
    <t xml:space="preserve">4) VU                                                                                                                                            </t>
  </si>
  <si>
    <t xml:space="preserve">2) EU Birds directive Annex II                                                                         4) VU                                                                                                                                              </t>
  </si>
  <si>
    <t xml:space="preserve">2) EU Habitats directive Annex IV                                                                                          4) VU                                                                                                                                              </t>
  </si>
  <si>
    <t>2) EU Birds directive: general protection regime (Article 1)                                                                                                                          4) CR</t>
  </si>
  <si>
    <t>fragmented distribution</t>
  </si>
  <si>
    <t xml:space="preserve">2) EU Habitats directive Annex IV                                                                 4) VU                                                                                                                                              </t>
  </si>
  <si>
    <t xml:space="preserve">1)                                                                                                                                                   </t>
  </si>
  <si>
    <t>c,d,e</t>
  </si>
  <si>
    <t xml:space="preserve">1), 6)                                                                                                   </t>
  </si>
  <si>
    <t xml:space="preserve">1), 5)                               </t>
  </si>
  <si>
    <t xml:space="preserve">1)                                                                                                                                       2) EU Habitats directive Annex II, V                                                                 3), 4), 5)                                                                                                                </t>
  </si>
  <si>
    <t xml:space="preserve">2) EU Habitats directive Annex II, V                               </t>
  </si>
  <si>
    <t>b, c</t>
  </si>
  <si>
    <t>b, c, d, e</t>
  </si>
  <si>
    <t xml:space="preserve">1), 3)                                                                                                                  </t>
  </si>
  <si>
    <t>a, e</t>
  </si>
  <si>
    <t xml:space="preserve">1), 3)  </t>
  </si>
  <si>
    <t xml:space="preserve">3), 5)                                                                                                                </t>
  </si>
  <si>
    <t xml:space="preserve">4) CR </t>
  </si>
  <si>
    <t xml:space="preserve">5)                                                                                                             </t>
  </si>
  <si>
    <t xml:space="preserve">5)                                                                          </t>
  </si>
  <si>
    <t>c, e</t>
  </si>
  <si>
    <t>a, c, e</t>
  </si>
  <si>
    <t>a, c, d, e                    fragmented occurrence</t>
  </si>
  <si>
    <t>Snails</t>
  </si>
  <si>
    <t>Brunläppad trädgårdssnäcka/grove snail (Cepaea nemoralis)</t>
  </si>
  <si>
    <t>microsatellite markers</t>
  </si>
  <si>
    <t>1), 3), 5)</t>
  </si>
  <si>
    <t>Crop wild relatives: woody plants</t>
  </si>
  <si>
    <t>Crop wild relatives: herbs</t>
  </si>
  <si>
    <t>Crop wild relatives: grasses</t>
  </si>
  <si>
    <t>Flyghavre/common wild oat (Avena fatua)</t>
  </si>
  <si>
    <t>Sötkörsbär/wild cherry (Prunus avium)</t>
  </si>
  <si>
    <t>Vildapel/European crab apple (Malus sylvestris)</t>
  </si>
  <si>
    <t>Åkerkål/field mustard (Brassica rapa)</t>
  </si>
  <si>
    <t>Vildmorot /wild carrot (Daucus carota)</t>
  </si>
  <si>
    <t>Reference genome for relative species M. domestica, microsatellite markers</t>
  </si>
  <si>
    <t>Eurasian tree sparrow (Passer montanus)</t>
  </si>
  <si>
    <t>f</t>
  </si>
  <si>
    <t>f - indigenous wild relative to sweet cherry (P. avium)</t>
  </si>
  <si>
    <t>f - indigenous wild relative to apple (M. domestica)</t>
  </si>
  <si>
    <t xml:space="preserve">f - indigenous wild relative to turnip (B. rapa), several varieties of cabbage (B. oleracea subspp.), mustard (B. juncea) etc. </t>
  </si>
  <si>
    <t>f - indigenous wild relative to carrot (D. carota)</t>
  </si>
  <si>
    <t>f - indigenous wild relative to oat (Avena sativa)</t>
  </si>
  <si>
    <t>4) subspecies Brassica rapa subsp. campestris is NT                                                 7)</t>
  </si>
  <si>
    <t>all available data, every 3d year (every second generation)</t>
  </si>
  <si>
    <t>all available data, every year (every second generation)</t>
  </si>
  <si>
    <t>3 year, 100 samples</t>
  </si>
  <si>
    <t>Pollinators</t>
  </si>
  <si>
    <t>3) 5) 7)</t>
  </si>
  <si>
    <t>every 5th year, all available samples (cost category 3)</t>
  </si>
  <si>
    <t>every 3d year, 300 samples (cost category 4)</t>
  </si>
  <si>
    <t>every 3d year, 500 samples (cost category 4)</t>
  </si>
  <si>
    <t>every 10th year, 300 samples (cost category 4)</t>
  </si>
  <si>
    <t>every 10th year, 200 samples (cost category 4)</t>
  </si>
  <si>
    <t>every 5th year, 300 samples (cost category 4)</t>
  </si>
  <si>
    <t>every 5th year, 50 samples (cost category 4 &amp; 5)</t>
  </si>
  <si>
    <t>every 5th year, 50 samples (cost category 4)</t>
  </si>
  <si>
    <t>every 10th year, 50 samples (cost category 4)</t>
  </si>
  <si>
    <t>every 10th year, 100 samples (cost category 4)</t>
  </si>
  <si>
    <t>every 10th year, 100 samples (cost category 2)</t>
  </si>
  <si>
    <t>every 10th year, 200 samples (cost category 2)</t>
  </si>
  <si>
    <t>every 10th year, 400 samples (cost category 2)</t>
  </si>
  <si>
    <t>Every 3d year,  60-80 samples (cost category 4)</t>
  </si>
  <si>
    <t>every 3d year (cost category 2)</t>
  </si>
  <si>
    <t>every 3d year (cost category 4 &amp; 5)</t>
  </si>
  <si>
    <t>every 3d year, 50 samples (cost category 4)</t>
  </si>
  <si>
    <t>every 3d year, 50 samples (cost category 3)</t>
  </si>
  <si>
    <t>every year, 50 samples (cost category 3)</t>
  </si>
  <si>
    <t>1) Program area Freshwater</t>
  </si>
  <si>
    <t>every 3d year (cost category 2 &amp; 5)</t>
  </si>
  <si>
    <t>every 3d year, 100 samples (cost category 4)</t>
  </si>
  <si>
    <t>every 5th year, 100 samples (cost category 4)</t>
  </si>
  <si>
    <t>every 3d year, 200 samples (cost category 4)</t>
  </si>
  <si>
    <t>microsatellites and SNP markers</t>
  </si>
  <si>
    <t>every 5th year, all the available data (cost category 2)</t>
  </si>
  <si>
    <t>every 3d year, all the available data (cost category 2)</t>
  </si>
  <si>
    <t>every 3d year, 100 samples (cost category 2)</t>
  </si>
  <si>
    <t>every 3d year, 100 samples (cost category 3)</t>
  </si>
  <si>
    <t>every 5th year, 100 samples (cost category 3)</t>
  </si>
  <si>
    <t>every 3d year, 200 samples (cost category 3)</t>
  </si>
  <si>
    <t>every 3d year, 300 samples (cost category 3)</t>
  </si>
  <si>
    <t>every 3d year, all the available data (cost category 3)</t>
  </si>
  <si>
    <t>every year, all the available data (cost category 3)</t>
  </si>
  <si>
    <t>every 5th year, 100 sampes (cost category 3)</t>
  </si>
  <si>
    <t>every 5th year, 50 samples (cost category 3)</t>
  </si>
  <si>
    <t>every 5th year, all the available data (cost category 3)</t>
  </si>
  <si>
    <t>every 3d year, 250 samples (cost category 3)</t>
  </si>
  <si>
    <t>every 3d year, 200 sampels (cost category 3)</t>
  </si>
  <si>
    <t>every 3d yeary, 50 samples (cost category 3)</t>
  </si>
  <si>
    <t>every 3d yeary, 100 samples (cost category 3)</t>
  </si>
  <si>
    <t>every 5th year, all the available data (cost category 1)</t>
  </si>
  <si>
    <t>every 3d year, all the available data (cost category 1)</t>
  </si>
  <si>
    <t>every 2d year, all the available data (cost category 1)</t>
  </si>
  <si>
    <t>every 5th year,200 samples (cost category 3)</t>
  </si>
  <si>
    <t>every 5th year, 500 samples (cost category 3)</t>
  </si>
  <si>
    <t>every 3d, 100 samples (cost category 4)</t>
  </si>
  <si>
    <t>3 year, 100 samples (cost category 3)</t>
  </si>
  <si>
    <t>every year, all the available data (cost category 2)</t>
  </si>
  <si>
    <t>Swedish bird surveys (Svensk häckfågeltaxering (Lund))</t>
  </si>
  <si>
    <t>Yearly sampling from twenty locations. Analysis of metals and environmental substances</t>
  </si>
  <si>
    <t>Every 5th year, all the available data (cost category 2)</t>
  </si>
  <si>
    <t>Every 5th year, all available data (cost category 2)</t>
  </si>
  <si>
    <t>Ambition level 1</t>
  </si>
  <si>
    <t>Ambition level 2</t>
  </si>
  <si>
    <t>Ambition level 3</t>
  </si>
  <si>
    <t>Cost category</t>
  </si>
  <si>
    <t>Sampling interval</t>
  </si>
  <si>
    <t>Estimated cost in SEK per 100 samples</t>
  </si>
  <si>
    <t>Correction per 100 samples</t>
  </si>
  <si>
    <t>Annual cost per 100 samples, SEK</t>
  </si>
  <si>
    <t>Annual cost per 100 samples</t>
  </si>
  <si>
    <t>One-time cost for generating genetic markers</t>
  </si>
  <si>
    <t>Estimated annual costs by ambition level, SEK:</t>
  </si>
  <si>
    <t>Annual costs, SEK</t>
  </si>
  <si>
    <t>all available data = 100 sample costs</t>
  </si>
  <si>
    <t>SwAM, the long-term monitoring research program support, all the available samples (category 2)</t>
  </si>
  <si>
    <t>SwAM;                                           the long-term monitoring research program support: every year, all the available samples (category 2)</t>
  </si>
  <si>
    <t>50-100 samples = 100 sample costs</t>
  </si>
  <si>
    <t>Linda Laikre (Stockholm University)</t>
  </si>
  <si>
    <t>Lovisa Wennerström (Swedish University of Agricultural Sciences - SLU)</t>
  </si>
  <si>
    <t>Maria Jansson (SwAM)</t>
  </si>
  <si>
    <t>Pollinators, see separate subreport</t>
  </si>
  <si>
    <t>long-term monitoring research program support: every 2d year, all the available samples (category 2)</t>
  </si>
  <si>
    <t>long-term monitoring research program support: every year, all the available samples (category 2)</t>
  </si>
  <si>
    <t>Skärsnultra/ corkwing wrasse (Symphodus melops)</t>
  </si>
  <si>
    <t>Environmental specimen bank (NRM), SLU Aqua</t>
  </si>
  <si>
    <t>Monitoried annually along the Baltic coast and Swedish west coast within program area Sea &amp; coastal areas, subprogram Integrerated coastal fish monitoring which assesses the disturbances at the ecosystem level. The results are analyzed together with the monitoring of coastal fish (responsible authority the Marine and Water Authority SwAM), as well as with SEPA's sub-program Metals and organic pollutants in marine environment. It is part of the international monitoring programs within the framework of HELCOM.</t>
  </si>
  <si>
    <t>SLU, Department of Aquatic Resources (SLU Aqua)</t>
  </si>
  <si>
    <t>NV, SwAM</t>
  </si>
  <si>
    <t>1) 3)</t>
  </si>
  <si>
    <t>Populations likely to be strongly affected by climate change (e.g. alpine and northern boreal species, Baltic Sea species with marine origin, low elevation species likely to not tolerate increasing temperatures)</t>
  </si>
  <si>
    <t>indigenous wild relative to domesticated species (c.f. Aichi target 13)</t>
  </si>
  <si>
    <t>every 2d year, 100 samples (cost category 3)</t>
  </si>
  <si>
    <t>Ellika Faust and Carl André (Göteborg University)</t>
  </si>
  <si>
    <t>Storspigg/3‐spined stickleback (Gasterosteus aculeatus)</t>
  </si>
  <si>
    <t>Borstnate/fennel pondweed (Potamogeton pectinatus)</t>
  </si>
  <si>
    <t>Black carageen (Furcellaria lumbricalis)</t>
  </si>
  <si>
    <t>Trubbstrimbock (Macroplea mutica)</t>
  </si>
  <si>
    <t>Microsatellite and SNP markers</t>
  </si>
  <si>
    <t>b,                                                the level of diversity is rather low in these species compared to other butterflies (Talla et al., 2019). There are also indications that Leptidea juvernica is declining in some areas where it was previously rather common (Christer Wiklund, SU, personal communication)</t>
  </si>
  <si>
    <t>6) Palearctic species</t>
  </si>
  <si>
    <t>Mosses</t>
  </si>
  <si>
    <t>Forspåskrislav (Stereocaulon coniophyllum)</t>
  </si>
  <si>
    <t>Lichens</t>
  </si>
  <si>
    <t>Timmerskapania (Scapania apiculata)</t>
  </si>
  <si>
    <t>4) EN</t>
  </si>
  <si>
    <t>Bäckfräne / onerow yellowcress (Nasturtium microphyllum)</t>
  </si>
  <si>
    <t>Water birds</t>
  </si>
  <si>
    <t>Ejder/common eider (Somateria mollissima)</t>
  </si>
  <si>
    <t>Alfågel/long-tailed duck (Clangula hyemalis)</t>
  </si>
  <si>
    <t xml:space="preserve">2) EU Birds directive Annex II and III                                                                                            4) VU                                                                                                         </t>
  </si>
  <si>
    <t xml:space="preserve">2) EU Birds directive Annex II                                                                                          4) EN                                                                                                         </t>
  </si>
  <si>
    <t>Sydlig kärrsnäppa (Calidris alpina schinzii)</t>
  </si>
  <si>
    <t xml:space="preserve">1)                                                                                          2) EU Habitats Directive Annex II, IV                              4) VU                                                                        5)                                                                                                                    </t>
  </si>
  <si>
    <t xml:space="preserve">1)                                                                                          2) EU EU Habitatss directive Annex II, IV, V                           4) VU                                                                                    </t>
  </si>
  <si>
    <t xml:space="preserve">2)  EU Habitats directive Annex II, IV                                                                                                                3),                                                  4) NT                                                                               5)                                                                    6)                                                                                                            </t>
  </si>
  <si>
    <t xml:space="preserve">2) EU Birds directive: general protection regime (Article 1)                                                              7)                                                                                                                                                  </t>
  </si>
  <si>
    <t xml:space="preserve">2) EU Birds directive: general protection regime (Article 1)                                             7)                                                                                                                             </t>
  </si>
  <si>
    <t xml:space="preserve">2) EU Birds directive: general protection regime (Article 1)                                                                      4) VU                                                                                                                 </t>
  </si>
  <si>
    <t xml:space="preserve">2) EU Birds directive: general protection regime (Article 1)                                                              7)                                                                                                                             </t>
  </si>
  <si>
    <t xml:space="preserve">2) EU Birds directive: general protection regime (Article 1)                                                                                                             4) NT                                                                                                                                        </t>
  </si>
  <si>
    <t xml:space="preserve">2) EU Birds directive: general protection regime (Article 1)                                         7)                                                                                                                             </t>
  </si>
  <si>
    <t xml:space="preserve">2) EU Birds directive: general protection regime (Article 1)                                                  7)                                                                                                                             </t>
  </si>
  <si>
    <t xml:space="preserve">2) EU Birds directive: general protection regime (Article 1)                                               7)                                                                                                                             </t>
  </si>
  <si>
    <t xml:space="preserve">2) EU Birds directive: general protection regime (Article 1)                                                             7)                                                                                                                             </t>
  </si>
  <si>
    <t>1)                                                                                                                                       2) EU Birds directive: general protection regime (Article 1)                                                                   6)</t>
  </si>
  <si>
    <t>4) NT                                                                                                                                     5) EU interest as unique / endemic for Northern Europe; species typical to Scandinavian mountain areas                                                      6)</t>
  </si>
  <si>
    <t>every 5th year, 100 sampes (cost category 4 and 5)</t>
  </si>
  <si>
    <t>Additional prioritization factors</t>
  </si>
  <si>
    <t xml:space="preserve">1), 3), 5), 6)                                                                                                              </t>
  </si>
  <si>
    <t xml:space="preserve">1), 3), 5), 7)                                                                                                        </t>
  </si>
  <si>
    <t xml:space="preserve">1), 3), 5)                                                                                     </t>
  </si>
  <si>
    <t>Skarpsill/ European sprat (Sprattus sprattus)</t>
  </si>
  <si>
    <t>Gös/ pikeperch (Sander lucioperca)</t>
  </si>
  <si>
    <t>Lake/ burbot (Lota lota)</t>
  </si>
  <si>
    <t>1) 2) EU Habitats Directive Annex V (Coregonus spp.)</t>
  </si>
  <si>
    <t xml:space="preserve">1) , 4) VU 5) 6)                                                                                                </t>
  </si>
  <si>
    <t>Vårsiklöja/ vendace (Coregonus albula)</t>
  </si>
  <si>
    <t>3), 4) CR</t>
  </si>
  <si>
    <t>1), 2) EU Habitats Directive Annex V (Coregonus spp.)</t>
  </si>
  <si>
    <t>Linda Laikre (Stockholm University); SwAM</t>
  </si>
  <si>
    <t>Carl André (Göteborg University)</t>
  </si>
  <si>
    <t>SwAM; Carl André (Göteborg University)</t>
  </si>
  <si>
    <t>SwAM; Kerstin Johannesson (Göteborg University)</t>
  </si>
  <si>
    <t>Sik/ whitefish (Coregonus lavaretus complex)</t>
  </si>
  <si>
    <t>Braxen / common bream (Abramis brama)</t>
  </si>
  <si>
    <t>Ål /European eel (Anguilla anguilla)</t>
  </si>
  <si>
    <t>Rödspätta /plaice (Pleuronectes platessa)</t>
  </si>
  <si>
    <t>Piggvar / turbot (Scophthalmus maximus)</t>
  </si>
  <si>
    <t>Microsatellite markers, reference genome is being sequenced</t>
  </si>
  <si>
    <t>every 5th year, 100 samples (non-lethal sampling) (cost category 4)</t>
  </si>
  <si>
    <t>every 10th year, 100 samples (non-lethal sampling) (cost category 4)</t>
  </si>
  <si>
    <t>every 5th year, 200 samples (cost category 3)</t>
  </si>
  <si>
    <t>Anna Malmsten has contact with SVA about obtaining the number of available samples and which species (there are more species than just large predators).</t>
  </si>
  <si>
    <t>Research study (UU) from 2019 shows a very low genetic variability, at the same level as for critically endangered species</t>
  </si>
  <si>
    <t>Monitoring is currently done by snow tracking. No DNA sampling due to collection difficulties. Ongonig research on distribution patterns and gene flow based on dead animals in Sweden, Norway and Finland</t>
  </si>
  <si>
    <t>Sampled and stored within the monitoring program for small rodents (Frauke Ecke, SLU), few specimens</t>
  </si>
  <si>
    <t>Sampled and stored within the monitoring program for small rodents (Frauke Ecke, SLU), not as abundant as other sampled species</t>
  </si>
  <si>
    <t>Largest numbers sampled and stored within the monitoring program for small rodents (Frauke Ecke, SLU)</t>
  </si>
  <si>
    <t>Sampled and stored within the monitoring program for small rodents (Frauke Ecke, SLU), much less abundant as other sampled species</t>
  </si>
  <si>
    <t>Tomas Pärt, Debora Arlt (Swedish Agricultural University SLU)</t>
  </si>
  <si>
    <t>Rare, difficult to sample</t>
  </si>
  <si>
    <t>Risk of Chytridiomycosis spreading</t>
  </si>
  <si>
    <t>priority category set as high for the only reptile species</t>
  </si>
  <si>
    <t>Species, included into the subreport on pollinating species</t>
  </si>
  <si>
    <t>destructive sampling</t>
  </si>
  <si>
    <t>Garden bumblebee (Bombus hortorum)</t>
  </si>
  <si>
    <t>Short-haired bumblebee (Bombus subterraneus)</t>
  </si>
  <si>
    <t>Broken-belted bumblebee (Bombus soroeensis)</t>
  </si>
  <si>
    <t>Bombus pascuroum</t>
  </si>
  <si>
    <t>Bombus terrestris</t>
  </si>
  <si>
    <t>Bombus lapidarius</t>
  </si>
  <si>
    <t>Arctic bumblebee (Bombus polaris)</t>
  </si>
  <si>
    <t>Golden-belted bumble bee (Bombus balteatus)</t>
  </si>
  <si>
    <t>Mountainous bumblebees, typical to Scandinavian mountain areas</t>
  </si>
  <si>
    <t>Bombus hyperboreus</t>
  </si>
  <si>
    <t>Bombus lapponicus</t>
  </si>
  <si>
    <t>Mountain bumblebee (Bombus monticola)</t>
  </si>
  <si>
    <t>Grey-backed mining bee (Andrena vaga)</t>
  </si>
  <si>
    <t>Grey-banded mining bee (Andrena denticulata)</t>
  </si>
  <si>
    <t>Orange-legged furrow-bee (Halictus rubicundus)</t>
  </si>
  <si>
    <t>Common bluetail damselfly (Ischnura elegans)</t>
  </si>
  <si>
    <t>Banded demoiselle (Calopteryx splendens)</t>
  </si>
  <si>
    <t>Norfolk damselfly (Coenagrion armatum)</t>
  </si>
  <si>
    <t>Arctic bluet (Coenagrion  johanssoni)</t>
  </si>
  <si>
    <t>Emerald damselfly (Lestes sponsa)</t>
  </si>
  <si>
    <t xml:space="preserve">Slender ground-hopper (Tetrix subulata)
</t>
  </si>
  <si>
    <t>Common ground-hopper (Tetrix undulata)</t>
  </si>
  <si>
    <t>wild-distributed populations should be monitored</t>
  </si>
  <si>
    <t>Very rare</t>
  </si>
  <si>
    <t>Rare</t>
  </si>
  <si>
    <t>One-time costs (development of genetic markers), SEK</t>
  </si>
  <si>
    <t>see Cost estimation sheet</t>
  </si>
  <si>
    <t>Within category f, we included five plant species that are crop wild relatives (CWR) i.e. “wild plant species that are closely related to crops and of special importance to humanity since traits from CWR can be transferred into crops” (Palmé et al., 2018). Five crop wild relative species were chosen from the Nordic CWR priority list (Fitzgerald et al., 2018) and are indigenous to Sweden and represent primary genepool (able to freely interbreed with the crop and give rise to fully fertile progenies) for at least one crop species cultivated in Sweden. See the full references in the reference list of the report text</t>
  </si>
  <si>
    <t>* For explanation of the cost categories see the main text of the report</t>
  </si>
  <si>
    <t>Ambition level 1 of monitoring *</t>
  </si>
  <si>
    <t>Ambition level 2 of monitoring *</t>
  </si>
  <si>
    <t>Ambition level 3 of monitoring *</t>
  </si>
  <si>
    <t>see Cost estimations in the report</t>
  </si>
  <si>
    <t>see the subreport for pollinator species for cost estimations</t>
  </si>
  <si>
    <t>Prioritization</t>
  </si>
  <si>
    <t>the long-term monitoring research program support: every 2d year, all the available samples (category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</si>
</sst>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b/>
      <sz val="12"/>
      <name val="Calibri"/>
      <family val="2"/>
      <scheme val="minor"/>
    </font>
    <font>
      <sz val="12"/>
      <name val="Calibri"/>
      <family val="2"/>
      <scheme val="minor"/>
    </font>
    <font>
      <u/>
      <sz val="12"/>
      <name val="Calibri"/>
      <family val="2"/>
      <scheme val="minor"/>
    </font>
    <font>
      <sz val="12"/>
      <color rgb="FFFF0000"/>
      <name val="Calibri"/>
      <family val="2"/>
      <scheme val="minor"/>
    </font>
    <font>
      <sz val="12"/>
      <color theme="1"/>
      <name val="Calibri"/>
      <family val="2"/>
      <scheme val="minor"/>
    </font>
    <font>
      <b/>
      <sz val="12"/>
      <color theme="1"/>
      <name val="Calibri"/>
      <family val="2"/>
      <scheme val="minor"/>
    </font>
    <font>
      <sz val="14"/>
      <name val="Calibri"/>
      <family val="2"/>
      <scheme val="minor"/>
    </font>
    <font>
      <b/>
      <sz val="16"/>
      <color theme="1"/>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auto="1"/>
      </top>
      <bottom/>
      <diagonal/>
    </border>
  </borders>
  <cellStyleXfs count="2">
    <xf numFmtId="0" fontId="0" fillId="0" borderId="0"/>
    <xf numFmtId="0" fontId="1" fillId="0" borderId="0" applyNumberFormat="0" applyFill="0" applyBorder="0" applyAlignment="0" applyProtection="0"/>
  </cellStyleXfs>
  <cellXfs count="371">
    <xf numFmtId="0" fontId="0" fillId="0" borderId="0" xfId="0"/>
    <xf numFmtId="0" fontId="2" fillId="0" borderId="4" xfId="0" applyFont="1" applyFill="1" applyBorder="1" applyAlignment="1">
      <alignment horizontal="left" vertical="center" wrapText="1"/>
    </xf>
    <xf numFmtId="0" fontId="3" fillId="0" borderId="0" xfId="0" applyFont="1" applyFill="1" applyAlignment="1">
      <alignment horizontal="left" wrapText="1"/>
    </xf>
    <xf numFmtId="49" fontId="3" fillId="0" borderId="2" xfId="0" applyNumberFormat="1" applyFont="1" applyFill="1" applyBorder="1" applyAlignment="1">
      <alignment horizontal="left" vertical="center" wrapText="1"/>
    </xf>
    <xf numFmtId="0" fontId="3" fillId="0" borderId="2" xfId="0" applyFont="1" applyBorder="1" applyAlignment="1">
      <alignment vertical="center" wrapText="1"/>
    </xf>
    <xf numFmtId="0" fontId="3" fillId="0" borderId="2" xfId="0" applyNumberFormat="1" applyFont="1" applyFill="1" applyBorder="1" applyAlignment="1">
      <alignment horizontal="left" vertical="center" wrapText="1"/>
    </xf>
    <xf numFmtId="0" fontId="3" fillId="0" borderId="5" xfId="0" applyFont="1" applyFill="1" applyBorder="1" applyAlignment="1">
      <alignment vertical="center" wrapText="1"/>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2" xfId="0" applyFont="1" applyFill="1" applyBorder="1" applyAlignment="1">
      <alignment horizontal="left" wrapText="1"/>
    </xf>
    <xf numFmtId="0" fontId="3" fillId="0" borderId="0" xfId="0" applyFont="1" applyFill="1" applyAlignment="1">
      <alignment horizontal="left" vertical="top" wrapText="1"/>
    </xf>
    <xf numFmtId="0" fontId="3" fillId="0" borderId="0" xfId="0" applyFont="1" applyFill="1" applyAlignment="1">
      <alignment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Border="1" applyAlignment="1">
      <alignment horizontal="left" vertical="center" wrapText="1"/>
    </xf>
    <xf numFmtId="0" fontId="3" fillId="0" borderId="5" xfId="0" applyFont="1" applyFill="1" applyBorder="1" applyAlignment="1">
      <alignment wrapText="1"/>
    </xf>
    <xf numFmtId="0" fontId="3" fillId="0" borderId="2" xfId="0" applyFont="1" applyFill="1" applyBorder="1" applyAlignment="1">
      <alignment horizontal="center" wrapText="1"/>
    </xf>
    <xf numFmtId="0" fontId="3" fillId="0" borderId="5" xfId="0" applyFont="1" applyFill="1" applyBorder="1" applyAlignment="1">
      <alignment horizontal="left" wrapText="1"/>
    </xf>
    <xf numFmtId="0" fontId="3" fillId="0" borderId="0" xfId="0" applyFont="1" applyFill="1" applyBorder="1" applyAlignment="1">
      <alignment wrapText="1"/>
    </xf>
    <xf numFmtId="0" fontId="3" fillId="0" borderId="2" xfId="0" applyFont="1" applyBorder="1" applyAlignment="1">
      <alignment horizontal="left" vertical="center" wrapText="1"/>
    </xf>
    <xf numFmtId="0" fontId="2" fillId="0" borderId="4" xfId="0" applyFont="1" applyFill="1" applyBorder="1" applyAlignment="1">
      <alignment horizontal="center" vertical="center" wrapText="1"/>
    </xf>
    <xf numFmtId="0" fontId="3"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wrapText="1"/>
    </xf>
    <xf numFmtId="0" fontId="3" fillId="0" borderId="0" xfId="0" applyFont="1" applyFill="1" applyAlignment="1">
      <alignment horizontal="center" wrapText="1"/>
    </xf>
    <xf numFmtId="0" fontId="2" fillId="2" borderId="5"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Fill="1" applyAlignment="1">
      <alignment vertical="center" wrapText="1"/>
    </xf>
    <xf numFmtId="0" fontId="3" fillId="0"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6" fillId="0" borderId="0" xfId="0" applyFont="1"/>
    <xf numFmtId="0" fontId="3" fillId="6" borderId="0"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6" fillId="0" borderId="7" xfId="0" applyFont="1" applyFill="1" applyBorder="1" applyAlignment="1">
      <alignment wrapText="1"/>
    </xf>
    <xf numFmtId="0" fontId="6" fillId="0" borderId="0" xfId="0" applyFont="1" applyFill="1" applyBorder="1" applyAlignment="1">
      <alignment wrapText="1"/>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wrapText="1"/>
    </xf>
    <xf numFmtId="0" fontId="6" fillId="0" borderId="2" xfId="0" applyFont="1" applyFill="1" applyBorder="1" applyAlignment="1">
      <alignment wrapText="1"/>
    </xf>
    <xf numFmtId="0" fontId="6" fillId="0" borderId="5" xfId="0" applyFont="1" applyFill="1" applyBorder="1" applyAlignment="1">
      <alignment wrapText="1"/>
    </xf>
    <xf numFmtId="0" fontId="6" fillId="0" borderId="4" xfId="0" applyFont="1" applyFill="1" applyBorder="1" applyAlignment="1">
      <alignment vertical="center" wrapText="1"/>
    </xf>
    <xf numFmtId="0" fontId="6" fillId="0" borderId="4" xfId="0" applyFont="1" applyFill="1" applyBorder="1" applyAlignment="1">
      <alignment wrapText="1"/>
    </xf>
    <xf numFmtId="0" fontId="6" fillId="0" borderId="2"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Alignment="1">
      <alignment wrapText="1"/>
    </xf>
    <xf numFmtId="0" fontId="6" fillId="0" borderId="0" xfId="0" applyFont="1" applyFill="1" applyAlignment="1">
      <alignment wrapText="1"/>
    </xf>
    <xf numFmtId="0" fontId="6" fillId="0" borderId="0" xfId="0" applyFont="1" applyAlignment="1">
      <alignment vertical="center" wrapText="1"/>
    </xf>
    <xf numFmtId="0" fontId="7" fillId="6" borderId="0" xfId="0" applyFont="1" applyFill="1" applyBorder="1" applyAlignment="1">
      <alignment vertical="center" wrapText="1"/>
    </xf>
    <xf numFmtId="0" fontId="7" fillId="6" borderId="0" xfId="0" applyFont="1" applyFill="1" applyBorder="1" applyAlignment="1">
      <alignment wrapText="1"/>
    </xf>
    <xf numFmtId="0" fontId="6" fillId="6" borderId="0" xfId="0" applyFont="1" applyFill="1" applyBorder="1" applyAlignment="1">
      <alignment wrapText="1"/>
    </xf>
    <xf numFmtId="0" fontId="3" fillId="5" borderId="1" xfId="0" applyFont="1" applyFill="1" applyBorder="1" applyAlignment="1">
      <alignment horizontal="center" vertical="center" wrapText="1"/>
    </xf>
    <xf numFmtId="0" fontId="3" fillId="0" borderId="1" xfId="0" applyFont="1" applyFill="1" applyBorder="1" applyAlignment="1">
      <alignment horizontal="left" wrapText="1"/>
    </xf>
    <xf numFmtId="0" fontId="3" fillId="0" borderId="3" xfId="0" applyFont="1" applyBorder="1" applyAlignment="1">
      <alignment horizontal="left" vertical="center" wrapText="1"/>
    </xf>
    <xf numFmtId="0" fontId="3" fillId="0" borderId="8"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2" borderId="2" xfId="0" quotePrefix="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7" fillId="9" borderId="11" xfId="0" applyFont="1" applyFill="1" applyBorder="1" applyAlignment="1">
      <alignment horizontal="left" vertical="center" wrapText="1"/>
    </xf>
    <xf numFmtId="0" fontId="3" fillId="7" borderId="1" xfId="0" applyFont="1" applyFill="1" applyBorder="1" applyAlignment="1">
      <alignment horizontal="center" vertical="center" wrapText="1"/>
    </xf>
    <xf numFmtId="1" fontId="3" fillId="7"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1" fontId="3" fillId="8" borderId="1" xfId="0" applyNumberFormat="1"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7" borderId="2" xfId="0" applyFont="1" applyFill="1" applyBorder="1" applyAlignment="1">
      <alignment horizontal="left" vertical="center" wrapText="1"/>
    </xf>
    <xf numFmtId="0" fontId="3" fillId="7" borderId="2" xfId="0" applyFont="1" applyFill="1" applyBorder="1" applyAlignment="1">
      <alignment horizontal="center" vertical="center" wrapText="1"/>
    </xf>
    <xf numFmtId="1" fontId="3" fillId="7" borderId="2"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xf>
    <xf numFmtId="1" fontId="3" fillId="8" borderId="2" xfId="0" applyNumberFormat="1" applyFont="1" applyFill="1" applyBorder="1" applyAlignment="1">
      <alignment horizontal="center" vertical="center" wrapText="1"/>
    </xf>
    <xf numFmtId="0" fontId="3" fillId="9" borderId="2" xfId="0" applyFont="1" applyFill="1" applyBorder="1" applyAlignment="1">
      <alignment horizontal="center" vertical="center" wrapText="1"/>
    </xf>
    <xf numFmtId="0" fontId="5" fillId="7" borderId="2" xfId="0" applyFont="1" applyFill="1" applyBorder="1" applyAlignment="1">
      <alignment horizontal="left" vertical="center" wrapText="1"/>
    </xf>
    <xf numFmtId="0" fontId="5" fillId="7" borderId="2" xfId="0" applyFont="1" applyFill="1" applyBorder="1" applyAlignment="1">
      <alignment horizontal="center" vertical="center" wrapText="1"/>
    </xf>
    <xf numFmtId="1" fontId="5" fillId="7" borderId="2"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7" borderId="2" xfId="0" applyFont="1" applyFill="1" applyBorder="1" applyAlignment="1">
      <alignment horizontal="left" vertical="center" wrapText="1"/>
    </xf>
    <xf numFmtId="0" fontId="6" fillId="7"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3" fillId="7" borderId="2" xfId="0" quotePrefix="1" applyFont="1" applyFill="1" applyBorder="1" applyAlignment="1">
      <alignment horizontal="left" vertical="center" wrapText="1"/>
    </xf>
    <xf numFmtId="0" fontId="3" fillId="7" borderId="2" xfId="0" quotePrefix="1" applyFont="1" applyFill="1" applyBorder="1" applyAlignment="1">
      <alignment horizontal="center" vertical="center" wrapText="1"/>
    </xf>
    <xf numFmtId="0" fontId="3" fillId="8" borderId="2" xfId="0" quotePrefix="1" applyFont="1" applyFill="1" applyBorder="1" applyAlignment="1">
      <alignment horizontal="center" vertical="center" wrapText="1"/>
    </xf>
    <xf numFmtId="0" fontId="3" fillId="9" borderId="2" xfId="0" quotePrefix="1"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9" borderId="0" xfId="0" applyFont="1" applyFill="1" applyBorder="1" applyAlignment="1">
      <alignment horizontal="center" vertical="center" wrapText="1"/>
    </xf>
    <xf numFmtId="0" fontId="3" fillId="0" borderId="0" xfId="0" applyFont="1" applyFill="1" applyBorder="1" applyAlignment="1">
      <alignment horizontal="left" wrapText="1"/>
    </xf>
    <xf numFmtId="0" fontId="3" fillId="0" borderId="0" xfId="0" applyFont="1" applyFill="1" applyBorder="1" applyAlignment="1">
      <alignment horizontal="center" wrapText="1"/>
    </xf>
    <xf numFmtId="0" fontId="6" fillId="0" borderId="0" xfId="0" applyFont="1" applyFill="1" applyBorder="1"/>
    <xf numFmtId="0" fontId="6" fillId="0" borderId="0" xfId="0" applyFont="1" applyBorder="1"/>
    <xf numFmtId="0" fontId="3" fillId="0" borderId="0" xfId="0" applyFont="1" applyFill="1" applyBorder="1" applyAlignment="1">
      <alignment horizontal="left"/>
    </xf>
    <xf numFmtId="0" fontId="3" fillId="0" borderId="0" xfId="0" applyFont="1" applyFill="1" applyBorder="1" applyAlignment="1">
      <alignment horizontal="center"/>
    </xf>
    <xf numFmtId="0" fontId="6" fillId="7" borderId="2" xfId="0" applyFont="1" applyFill="1" applyBorder="1" applyAlignment="1">
      <alignment vertical="center"/>
    </xf>
    <xf numFmtId="0" fontId="2" fillId="0" borderId="4" xfId="0" applyFont="1" applyFill="1" applyBorder="1" applyAlignment="1">
      <alignment vertical="center" wrapText="1"/>
    </xf>
    <xf numFmtId="0" fontId="3" fillId="7" borderId="4" xfId="0" applyFont="1" applyFill="1" applyBorder="1" applyAlignment="1">
      <alignment horizontal="center" vertical="center" wrapText="1"/>
    </xf>
    <xf numFmtId="1" fontId="2" fillId="7" borderId="4" xfId="0" applyNumberFormat="1" applyFont="1" applyFill="1" applyBorder="1" applyAlignment="1">
      <alignment horizontal="center" vertical="center" wrapText="1"/>
    </xf>
    <xf numFmtId="0" fontId="3" fillId="8" borderId="4" xfId="0" applyFont="1" applyFill="1" applyBorder="1" applyAlignment="1">
      <alignment horizontal="center" vertical="center" wrapText="1"/>
    </xf>
    <xf numFmtId="1" fontId="2" fillId="8" borderId="4" xfId="0" applyNumberFormat="1" applyFont="1" applyFill="1" applyBorder="1" applyAlignment="1">
      <alignment horizontal="center" vertical="center" wrapText="1"/>
    </xf>
    <xf numFmtId="0" fontId="3" fillId="9" borderId="4" xfId="0" applyFont="1" applyFill="1" applyBorder="1" applyAlignment="1">
      <alignment horizontal="center" vertical="center" wrapText="1"/>
    </xf>
    <xf numFmtId="1" fontId="2" fillId="9" borderId="4" xfId="0" applyNumberFormat="1" applyFont="1" applyFill="1" applyBorder="1" applyAlignment="1">
      <alignment horizontal="center" vertical="center" wrapText="1"/>
    </xf>
    <xf numFmtId="0" fontId="6" fillId="0" borderId="0" xfId="0" applyFont="1" applyFill="1" applyBorder="1" applyAlignment="1">
      <alignment vertical="center"/>
    </xf>
    <xf numFmtId="0" fontId="6" fillId="0" borderId="0" xfId="0" applyFont="1" applyBorder="1" applyAlignment="1">
      <alignment vertical="center"/>
    </xf>
    <xf numFmtId="1" fontId="2" fillId="0" borderId="0" xfId="0" applyNumberFormat="1" applyFont="1" applyFill="1" applyBorder="1" applyAlignment="1">
      <alignment horizontal="center" vertical="center" wrapText="1"/>
    </xf>
    <xf numFmtId="0" fontId="6" fillId="9" borderId="1" xfId="0" applyFont="1" applyFill="1" applyBorder="1" applyAlignment="1">
      <alignment horizontal="center" vertical="center"/>
    </xf>
    <xf numFmtId="0" fontId="6" fillId="9" borderId="2" xfId="0" applyFont="1" applyFill="1" applyBorder="1" applyAlignment="1">
      <alignment horizontal="center" vertical="center"/>
    </xf>
    <xf numFmtId="1" fontId="6" fillId="9" borderId="2" xfId="0" applyNumberFormat="1" applyFont="1" applyFill="1" applyBorder="1" applyAlignment="1">
      <alignment horizontal="center" vertical="center"/>
    </xf>
    <xf numFmtId="0" fontId="6" fillId="8" borderId="2" xfId="0" applyFont="1" applyFill="1" applyBorder="1" applyAlignment="1">
      <alignment horizontal="center" vertical="center"/>
    </xf>
    <xf numFmtId="1" fontId="6" fillId="7" borderId="2" xfId="0" applyNumberFormat="1" applyFont="1" applyFill="1" applyBorder="1" applyAlignment="1">
      <alignment horizontal="center" vertical="center"/>
    </xf>
    <xf numFmtId="0" fontId="6" fillId="9" borderId="0" xfId="0" applyFont="1" applyFill="1" applyBorder="1" applyAlignment="1">
      <alignment horizontal="center" vertical="center"/>
    </xf>
    <xf numFmtId="0" fontId="7" fillId="8" borderId="4" xfId="0" applyFont="1" applyFill="1" applyBorder="1" applyAlignment="1">
      <alignment horizontal="center" vertical="center"/>
    </xf>
    <xf numFmtId="0" fontId="6" fillId="9" borderId="4" xfId="0" applyFont="1" applyFill="1" applyBorder="1" applyAlignment="1">
      <alignment horizontal="center" vertical="center"/>
    </xf>
    <xf numFmtId="0" fontId="7" fillId="9" borderId="4" xfId="0" applyFont="1" applyFill="1" applyBorder="1" applyAlignment="1">
      <alignment horizontal="center" vertical="center"/>
    </xf>
    <xf numFmtId="0" fontId="6" fillId="7" borderId="2" xfId="0" applyFont="1" applyFill="1" applyBorder="1" applyAlignment="1">
      <alignment horizontal="center" vertical="center"/>
    </xf>
    <xf numFmtId="0" fontId="6"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vertical="center" wrapText="1"/>
    </xf>
    <xf numFmtId="0" fontId="6" fillId="0" borderId="0" xfId="0" applyFont="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3" fillId="4" borderId="7" xfId="0" applyFont="1" applyFill="1" applyBorder="1" applyAlignment="1">
      <alignment horizontal="center" vertical="center" wrapText="1"/>
    </xf>
    <xf numFmtId="0" fontId="3" fillId="7" borderId="2" xfId="0" applyFont="1" applyFill="1" applyBorder="1" applyAlignment="1">
      <alignment horizontal="center" vertical="center"/>
    </xf>
    <xf numFmtId="0" fontId="6" fillId="0" borderId="7" xfId="0" applyFont="1" applyFill="1" applyBorder="1" applyAlignment="1"/>
    <xf numFmtId="0" fontId="3" fillId="7" borderId="2" xfId="0" applyFont="1" applyFill="1" applyBorder="1" applyAlignment="1">
      <alignment vertical="center"/>
    </xf>
    <xf numFmtId="0" fontId="3" fillId="8" borderId="2" xfId="0" applyFont="1" applyFill="1" applyBorder="1" applyAlignment="1">
      <alignment horizontal="center" vertical="center"/>
    </xf>
    <xf numFmtId="0" fontId="3" fillId="8" borderId="2" xfId="0" applyFont="1" applyFill="1" applyBorder="1" applyAlignment="1">
      <alignment horizontal="left" vertical="center"/>
    </xf>
    <xf numFmtId="0" fontId="3" fillId="9" borderId="1" xfId="0" applyFont="1" applyFill="1" applyBorder="1" applyAlignment="1">
      <alignment horizontal="left" vertical="center"/>
    </xf>
    <xf numFmtId="0" fontId="6" fillId="0" borderId="0" xfId="0" applyFont="1" applyFill="1" applyBorder="1" applyAlignment="1"/>
    <xf numFmtId="0" fontId="3" fillId="9" borderId="2" xfId="0" applyFont="1" applyFill="1" applyBorder="1" applyAlignment="1">
      <alignment horizontal="center" vertical="center"/>
    </xf>
    <xf numFmtId="0" fontId="6" fillId="0" borderId="3" xfId="0" applyFont="1" applyBorder="1" applyAlignment="1">
      <alignment vertical="center"/>
    </xf>
    <xf numFmtId="0" fontId="6" fillId="4" borderId="7" xfId="0" applyFont="1" applyFill="1" applyBorder="1" applyAlignment="1">
      <alignment horizontal="center" vertical="center" wrapText="1"/>
    </xf>
    <xf numFmtId="0" fontId="0" fillId="0" borderId="0" xfId="0" applyFill="1" applyBorder="1"/>
    <xf numFmtId="0" fontId="3" fillId="7" borderId="0" xfId="0" applyFont="1" applyFill="1" applyBorder="1" applyAlignment="1">
      <alignment vertical="center" wrapText="1"/>
    </xf>
    <xf numFmtId="0" fontId="3" fillId="8" borderId="2" xfId="0" applyFont="1" applyFill="1" applyBorder="1" applyAlignment="1">
      <alignment vertical="center" wrapText="1"/>
    </xf>
    <xf numFmtId="0" fontId="3" fillId="8" borderId="2"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7" borderId="2" xfId="0" applyFont="1" applyFill="1" applyBorder="1" applyAlignment="1">
      <alignment vertical="center" wrapText="1"/>
    </xf>
    <xf numFmtId="0" fontId="6" fillId="0" borderId="4" xfId="0" applyFont="1" applyBorder="1" applyAlignment="1">
      <alignment wrapText="1"/>
    </xf>
    <xf numFmtId="0" fontId="3" fillId="0" borderId="4" xfId="0" applyFont="1" applyBorder="1" applyAlignment="1">
      <alignment horizontal="center" vertical="center" wrapText="1"/>
    </xf>
    <xf numFmtId="0" fontId="3" fillId="4" borderId="4"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Border="1" applyAlignment="1">
      <alignment horizontal="center" vertical="center" wrapText="1"/>
    </xf>
    <xf numFmtId="0" fontId="3" fillId="4"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0" xfId="0" applyFont="1" applyFill="1" applyAlignment="1">
      <alignmen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Fill="1" applyBorder="1" applyAlignment="1">
      <alignment vertical="center" wrapText="1"/>
    </xf>
    <xf numFmtId="0" fontId="3" fillId="0" borderId="0" xfId="0" applyFont="1" applyAlignment="1">
      <alignment vertical="center" wrapText="1"/>
    </xf>
    <xf numFmtId="0" fontId="3" fillId="0" borderId="1"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Fill="1" applyBorder="1" applyAlignment="1">
      <alignment vertical="center" wrapText="1"/>
    </xf>
    <xf numFmtId="0" fontId="3" fillId="0" borderId="5"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5" xfId="0" applyFont="1" applyFill="1" applyBorder="1" applyAlignment="1">
      <alignment horizontal="center" wrapText="1"/>
    </xf>
    <xf numFmtId="49" fontId="3" fillId="0" borderId="1" xfId="0" applyNumberFormat="1" applyFont="1" applyFill="1" applyBorder="1" applyAlignment="1">
      <alignment horizontal="left" vertical="center" wrapText="1"/>
    </xf>
    <xf numFmtId="0" fontId="6" fillId="0" borderId="2" xfId="0" applyFont="1" applyFill="1" applyBorder="1" applyAlignment="1"/>
    <xf numFmtId="0" fontId="6" fillId="0" borderId="2" xfId="0" applyFont="1" applyFill="1" applyBorder="1" applyAlignment="1">
      <alignment vertical="center"/>
    </xf>
    <xf numFmtId="0" fontId="3" fillId="0" borderId="1" xfId="0" applyFont="1" applyBorder="1" applyAlignment="1">
      <alignment vertical="center" wrapText="1"/>
    </xf>
    <xf numFmtId="0" fontId="3" fillId="4" borderId="2" xfId="0" applyFont="1" applyFill="1" applyBorder="1" applyAlignment="1">
      <alignment horizontal="center" vertical="center"/>
    </xf>
    <xf numFmtId="0" fontId="3" fillId="5" borderId="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Fill="1" applyAlignment="1">
      <alignment vertical="center" wrapText="1"/>
    </xf>
    <xf numFmtId="0" fontId="3" fillId="0" borderId="1"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2" xfId="0" applyFont="1" applyBorder="1" applyAlignment="1">
      <alignment wrapText="1"/>
    </xf>
    <xf numFmtId="0" fontId="6" fillId="0" borderId="2" xfId="0" applyFont="1" applyBorder="1"/>
    <xf numFmtId="0" fontId="6" fillId="0" borderId="4" xfId="0" applyFont="1" applyBorder="1"/>
    <xf numFmtId="0" fontId="3"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3" fillId="0" borderId="10" xfId="0" applyFont="1" applyFill="1" applyBorder="1" applyAlignment="1">
      <alignment horizontal="left"/>
    </xf>
    <xf numFmtId="0" fontId="3" fillId="0" borderId="10" xfId="0" applyFont="1" applyFill="1" applyBorder="1" applyAlignment="1">
      <alignment horizont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1" xfId="0" applyFont="1" applyFill="1" applyBorder="1" applyAlignment="1">
      <alignment horizontal="left" vertical="center"/>
    </xf>
    <xf numFmtId="0" fontId="2" fillId="0" borderId="2" xfId="0" applyFont="1" applyFill="1" applyBorder="1" applyAlignment="1">
      <alignment horizontal="left" vertical="center"/>
    </xf>
    <xf numFmtId="0" fontId="3" fillId="0" borderId="2" xfId="0" applyFont="1" applyFill="1" applyBorder="1" applyAlignment="1">
      <alignment vertical="center"/>
    </xf>
    <xf numFmtId="0" fontId="3" fillId="2" borderId="0" xfId="0" applyFont="1" applyFill="1" applyBorder="1" applyAlignment="1">
      <alignment horizontal="center" vertical="center" wrapText="1"/>
    </xf>
    <xf numFmtId="0" fontId="9" fillId="0" borderId="0" xfId="0" applyFont="1" applyFill="1" applyAlignment="1"/>
    <xf numFmtId="0" fontId="2" fillId="0" borderId="5"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0" xfId="0" applyFont="1" applyFill="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6" fillId="0" borderId="6" xfId="0" applyFont="1" applyFill="1" applyBorder="1" applyAlignment="1">
      <alignment vertical="center" wrapText="1"/>
    </xf>
    <xf numFmtId="0" fontId="6" fillId="0" borderId="2" xfId="0" applyFont="1" applyFill="1" applyBorder="1" applyAlignment="1">
      <alignment vertical="center" wrapText="1"/>
    </xf>
    <xf numFmtId="0" fontId="6" fillId="0" borderId="7" xfId="0" applyFont="1" applyFill="1" applyBorder="1" applyAlignment="1">
      <alignment vertical="center" wrapText="1"/>
    </xf>
    <xf numFmtId="0" fontId="6" fillId="0" borderId="5" xfId="0" applyFont="1" applyFill="1" applyBorder="1" applyAlignment="1">
      <alignment vertical="center" wrapText="1"/>
    </xf>
    <xf numFmtId="0" fontId="6" fillId="0" borderId="1" xfId="0" applyFont="1" applyFill="1" applyBorder="1" applyAlignment="1">
      <alignment vertical="center" wrapText="1"/>
    </xf>
    <xf numFmtId="0" fontId="3" fillId="0" borderId="2" xfId="0" applyFont="1" applyBorder="1" applyAlignment="1">
      <alignment horizontal="center"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1"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Fill="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2" fillId="0"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7" borderId="10" xfId="0" applyFont="1" applyFill="1" applyBorder="1" applyAlignment="1">
      <alignment horizontal="center" wrapText="1"/>
    </xf>
    <xf numFmtId="0" fontId="2" fillId="8" borderId="10" xfId="0" applyFont="1" applyFill="1" applyBorder="1" applyAlignment="1">
      <alignment horizontal="center" wrapText="1"/>
    </xf>
    <xf numFmtId="0" fontId="2" fillId="9" borderId="0" xfId="0" applyFont="1" applyFill="1" applyBorder="1" applyAlignment="1">
      <alignment horizontal="center" wrapText="1"/>
    </xf>
  </cellXfs>
  <cellStyles count="2">
    <cellStyle name="Hyperlink"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1"/>
  <sheetViews>
    <sheetView zoomScale="75" zoomScaleNormal="145" workbookViewId="0">
      <pane xSplit="3" ySplit="3" topLeftCell="R96" activePane="bottomRight" state="frozen"/>
      <selection pane="topRight" activeCell="C1" sqref="C1"/>
      <selection pane="bottomLeft" activeCell="B4" sqref="B4"/>
      <selection pane="bottomRight" activeCell="R96" sqref="R96"/>
    </sheetView>
  </sheetViews>
  <sheetFormatPr defaultColWidth="9.140625" defaultRowHeight="15.75" x14ac:dyDescent="0.25"/>
  <cols>
    <col min="1" max="1" width="19.28515625" style="99" customWidth="1"/>
    <col min="2" max="2" width="16.5703125" style="99" customWidth="1"/>
    <col min="3" max="3" width="31" style="13" customWidth="1"/>
    <col min="4" max="4" width="19.5703125" style="46" bestFit="1" customWidth="1"/>
    <col min="5" max="5" width="25" style="46" customWidth="1"/>
    <col min="6" max="7" width="24.7109375" style="13" customWidth="1"/>
    <col min="8" max="8" width="27" style="13" customWidth="1"/>
    <col min="9" max="9" width="24.42578125" style="2" customWidth="1"/>
    <col min="10" max="10" width="23.42578125" style="2" customWidth="1"/>
    <col min="11" max="11" width="45" style="2" customWidth="1"/>
    <col min="12" max="12" width="59.42578125" style="2" customWidth="1"/>
    <col min="13" max="13" width="34" style="27" customWidth="1"/>
    <col min="14" max="14" width="21.5703125" style="2" customWidth="1"/>
    <col min="15" max="15" width="29.7109375" style="2" customWidth="1"/>
    <col min="16" max="16" width="20.7109375" style="2" customWidth="1"/>
    <col min="17" max="17" width="26.7109375" style="2" customWidth="1"/>
    <col min="18" max="18" width="24.140625" style="2" customWidth="1"/>
    <col min="19" max="19" width="35.7109375" style="12" customWidth="1"/>
    <col min="20" max="20" width="22" style="12" customWidth="1"/>
    <col min="21" max="21" width="42.7109375" style="12" customWidth="1"/>
    <col min="22" max="22" width="20.42578125" style="12" customWidth="1"/>
    <col min="23" max="23" width="30.42578125" style="2" customWidth="1"/>
    <col min="24" max="24" width="23.42578125" style="13" customWidth="1"/>
    <col min="25" max="29" width="31.85546875" style="27" customWidth="1"/>
    <col min="30" max="30" width="46" style="45" customWidth="1"/>
    <col min="31" max="31" width="34.5703125" style="47" bestFit="1" customWidth="1"/>
    <col min="32" max="16384" width="9.140625" style="99"/>
  </cols>
  <sheetData>
    <row r="1" spans="1:31" s="82" customFormat="1" ht="31.5" customHeight="1" thickBot="1" x14ac:dyDescent="0.3">
      <c r="D1" s="329" t="s">
        <v>0</v>
      </c>
      <c r="E1" s="329"/>
      <c r="F1" s="329"/>
      <c r="G1" s="329"/>
      <c r="H1" s="28"/>
      <c r="I1" s="28"/>
      <c r="J1" s="314" t="s">
        <v>1</v>
      </c>
      <c r="K1" s="314"/>
      <c r="L1" s="314"/>
      <c r="M1" s="314"/>
      <c r="N1" s="314"/>
      <c r="O1" s="314"/>
      <c r="P1" s="314"/>
      <c r="Q1" s="314"/>
      <c r="R1" s="314"/>
      <c r="S1" s="363" t="s">
        <v>2</v>
      </c>
      <c r="T1" s="363"/>
      <c r="U1" s="363"/>
      <c r="V1" s="363"/>
      <c r="W1" s="329" t="s">
        <v>881</v>
      </c>
      <c r="X1" s="329"/>
      <c r="Y1" s="329"/>
      <c r="Z1" s="329"/>
      <c r="AA1" s="329"/>
      <c r="AB1" s="329"/>
      <c r="AC1" s="299"/>
      <c r="AD1" s="17"/>
      <c r="AE1" s="29"/>
    </row>
    <row r="2" spans="1:31" s="83" customFormat="1" ht="33" customHeight="1" thickBot="1" x14ac:dyDescent="0.3">
      <c r="A2" s="312" t="s">
        <v>573</v>
      </c>
      <c r="B2" s="312" t="s">
        <v>574</v>
      </c>
      <c r="C2" s="307" t="s">
        <v>3</v>
      </c>
      <c r="D2" s="307" t="s">
        <v>4</v>
      </c>
      <c r="E2" s="307" t="s">
        <v>5</v>
      </c>
      <c r="F2" s="307" t="s">
        <v>6</v>
      </c>
      <c r="G2" s="307" t="s">
        <v>7</v>
      </c>
      <c r="H2" s="43"/>
      <c r="I2" s="43"/>
      <c r="J2" s="307" t="s">
        <v>8</v>
      </c>
      <c r="K2" s="307" t="s">
        <v>9</v>
      </c>
      <c r="L2" s="307" t="s">
        <v>10</v>
      </c>
      <c r="M2" s="307" t="s">
        <v>11</v>
      </c>
      <c r="N2" s="307" t="s">
        <v>12</v>
      </c>
      <c r="O2" s="307" t="s">
        <v>13</v>
      </c>
      <c r="P2" s="307" t="s">
        <v>14</v>
      </c>
      <c r="Q2" s="307" t="s">
        <v>15</v>
      </c>
      <c r="R2" s="307" t="s">
        <v>16</v>
      </c>
      <c r="S2" s="307" t="s">
        <v>17</v>
      </c>
      <c r="T2" s="307" t="s">
        <v>18</v>
      </c>
      <c r="U2" s="307" t="s">
        <v>19</v>
      </c>
      <c r="V2" s="307" t="s">
        <v>20</v>
      </c>
      <c r="W2" s="307" t="s">
        <v>21</v>
      </c>
      <c r="X2" s="362" t="s">
        <v>809</v>
      </c>
      <c r="Y2" s="307" t="s">
        <v>22</v>
      </c>
      <c r="Z2" s="362" t="s">
        <v>876</v>
      </c>
      <c r="AA2" s="362" t="s">
        <v>877</v>
      </c>
      <c r="AB2" s="362" t="s">
        <v>878</v>
      </c>
      <c r="AC2" s="362" t="s">
        <v>23</v>
      </c>
      <c r="AD2" s="362" t="s">
        <v>26</v>
      </c>
      <c r="AE2" s="307" t="s">
        <v>27</v>
      </c>
    </row>
    <row r="3" spans="1:31" s="84" customFormat="1" ht="32.25" thickBot="1" x14ac:dyDescent="0.3">
      <c r="A3" s="313"/>
      <c r="B3" s="313"/>
      <c r="C3" s="308"/>
      <c r="D3" s="308"/>
      <c r="E3" s="308"/>
      <c r="F3" s="308"/>
      <c r="G3" s="308"/>
      <c r="H3" s="22" t="s">
        <v>24</v>
      </c>
      <c r="I3" s="1" t="s">
        <v>25</v>
      </c>
      <c r="J3" s="308"/>
      <c r="K3" s="308"/>
      <c r="L3" s="308"/>
      <c r="M3" s="308"/>
      <c r="N3" s="308"/>
      <c r="O3" s="308"/>
      <c r="P3" s="308"/>
      <c r="Q3" s="308"/>
      <c r="R3" s="308"/>
      <c r="S3" s="308"/>
      <c r="T3" s="308"/>
      <c r="U3" s="308"/>
      <c r="V3" s="308"/>
      <c r="W3" s="308"/>
      <c r="X3" s="308"/>
      <c r="Y3" s="308"/>
      <c r="Z3" s="308"/>
      <c r="AA3" s="308"/>
      <c r="AB3" s="308"/>
      <c r="AC3" s="308"/>
      <c r="AD3" s="308"/>
      <c r="AE3" s="308"/>
    </row>
    <row r="4" spans="1:31" s="85" customFormat="1" ht="126" x14ac:dyDescent="0.25">
      <c r="A4" s="343" t="s">
        <v>28</v>
      </c>
      <c r="B4" s="309" t="s">
        <v>595</v>
      </c>
      <c r="C4" s="15" t="s">
        <v>29</v>
      </c>
      <c r="D4" s="51" t="s">
        <v>30</v>
      </c>
      <c r="E4" s="51">
        <v>9</v>
      </c>
      <c r="F4" s="15" t="s">
        <v>31</v>
      </c>
      <c r="G4" s="51" t="s">
        <v>30</v>
      </c>
      <c r="H4" s="60" t="s">
        <v>32</v>
      </c>
      <c r="I4" s="60" t="s">
        <v>33</v>
      </c>
      <c r="J4" s="60" t="s">
        <v>34</v>
      </c>
      <c r="K4" s="60" t="s">
        <v>35</v>
      </c>
      <c r="L4" s="60" t="s">
        <v>36</v>
      </c>
      <c r="M4" s="51" t="s">
        <v>37</v>
      </c>
      <c r="N4" s="60" t="s">
        <v>38</v>
      </c>
      <c r="O4" s="60" t="s">
        <v>39</v>
      </c>
      <c r="P4" s="60" t="s">
        <v>40</v>
      </c>
      <c r="Q4" s="60" t="s">
        <v>41</v>
      </c>
      <c r="R4" s="60" t="s">
        <v>42</v>
      </c>
      <c r="S4" s="60" t="s">
        <v>43</v>
      </c>
      <c r="T4" s="60"/>
      <c r="U4" s="60" t="s">
        <v>44</v>
      </c>
      <c r="V4" s="60" t="s">
        <v>45</v>
      </c>
      <c r="W4" s="60" t="s">
        <v>794</v>
      </c>
      <c r="X4" s="60" t="s">
        <v>620</v>
      </c>
      <c r="Y4" s="74" t="s">
        <v>49</v>
      </c>
      <c r="Z4" s="111" t="s">
        <v>731</v>
      </c>
      <c r="AA4" s="111" t="s">
        <v>732</v>
      </c>
      <c r="AB4" s="111" t="s">
        <v>733</v>
      </c>
      <c r="AC4" s="283" t="s">
        <v>873</v>
      </c>
      <c r="AD4" s="60" t="s">
        <v>834</v>
      </c>
      <c r="AE4" s="15"/>
    </row>
    <row r="5" spans="1:31" s="86" customFormat="1" ht="126" x14ac:dyDescent="0.25">
      <c r="A5" s="344"/>
      <c r="B5" s="302"/>
      <c r="C5" s="57" t="s">
        <v>50</v>
      </c>
      <c r="D5" s="56" t="s">
        <v>30</v>
      </c>
      <c r="E5" s="56">
        <v>10</v>
      </c>
      <c r="F5" s="57" t="s">
        <v>31</v>
      </c>
      <c r="G5" s="54" t="s">
        <v>30</v>
      </c>
      <c r="H5" s="57" t="s">
        <v>32</v>
      </c>
      <c r="I5" s="57" t="s">
        <v>33</v>
      </c>
      <c r="J5" s="57" t="s">
        <v>47</v>
      </c>
      <c r="K5" s="57" t="s">
        <v>35</v>
      </c>
      <c r="L5" s="57" t="s">
        <v>51</v>
      </c>
      <c r="M5" s="56" t="s">
        <v>37</v>
      </c>
      <c r="N5" s="57" t="s">
        <v>38</v>
      </c>
      <c r="O5" s="57" t="s">
        <v>46</v>
      </c>
      <c r="P5" s="57" t="s">
        <v>46</v>
      </c>
      <c r="Q5" s="57" t="s">
        <v>52</v>
      </c>
      <c r="R5" s="57" t="s">
        <v>42</v>
      </c>
      <c r="S5" s="57" t="s">
        <v>43</v>
      </c>
      <c r="T5" s="57"/>
      <c r="U5" s="57" t="s">
        <v>44</v>
      </c>
      <c r="V5" s="57" t="s">
        <v>45</v>
      </c>
      <c r="W5" s="57" t="s">
        <v>618</v>
      </c>
      <c r="X5" s="57" t="s">
        <v>617</v>
      </c>
      <c r="Y5" s="66" t="s">
        <v>49</v>
      </c>
      <c r="Z5" s="66" t="s">
        <v>732</v>
      </c>
      <c r="AA5" s="66" t="s">
        <v>732</v>
      </c>
      <c r="AB5" s="66" t="s">
        <v>732</v>
      </c>
      <c r="AC5" s="284" t="s">
        <v>873</v>
      </c>
      <c r="AD5" s="57"/>
      <c r="AE5" s="57"/>
    </row>
    <row r="6" spans="1:31" s="86" customFormat="1" ht="173.25" x14ac:dyDescent="0.25">
      <c r="A6" s="344"/>
      <c r="B6" s="302"/>
      <c r="C6" s="57" t="s">
        <v>53</v>
      </c>
      <c r="D6" s="56" t="s">
        <v>30</v>
      </c>
      <c r="E6" s="56">
        <v>2</v>
      </c>
      <c r="F6" s="57" t="s">
        <v>31</v>
      </c>
      <c r="G6" s="54" t="s">
        <v>30</v>
      </c>
      <c r="H6" s="57" t="s">
        <v>32</v>
      </c>
      <c r="I6" s="57" t="s">
        <v>33</v>
      </c>
      <c r="J6" s="57" t="s">
        <v>515</v>
      </c>
      <c r="K6" s="57" t="s">
        <v>35</v>
      </c>
      <c r="L6" s="57" t="s">
        <v>54</v>
      </c>
      <c r="M6" s="56" t="s">
        <v>37</v>
      </c>
      <c r="N6" s="57" t="s">
        <v>38</v>
      </c>
      <c r="O6" s="57" t="s">
        <v>55</v>
      </c>
      <c r="P6" s="57" t="s">
        <v>55</v>
      </c>
      <c r="Q6" s="57" t="s">
        <v>41</v>
      </c>
      <c r="R6" s="57" t="s">
        <v>42</v>
      </c>
      <c r="S6" s="57" t="s">
        <v>43</v>
      </c>
      <c r="T6" s="57"/>
      <c r="U6" s="57" t="s">
        <v>44</v>
      </c>
      <c r="V6" s="57" t="s">
        <v>45</v>
      </c>
      <c r="W6" s="57" t="s">
        <v>619</v>
      </c>
      <c r="X6" s="57" t="s">
        <v>617</v>
      </c>
      <c r="Y6" s="66" t="s">
        <v>49</v>
      </c>
      <c r="Z6" s="65" t="s">
        <v>731</v>
      </c>
      <c r="AA6" s="66" t="s">
        <v>732</v>
      </c>
      <c r="AB6" s="66" t="s">
        <v>732</v>
      </c>
      <c r="AC6" s="66" t="s">
        <v>873</v>
      </c>
      <c r="AD6" s="57" t="s">
        <v>835</v>
      </c>
      <c r="AE6" s="57" t="s">
        <v>56</v>
      </c>
    </row>
    <row r="7" spans="1:31" s="86" customFormat="1" ht="110.25" x14ac:dyDescent="0.25">
      <c r="A7" s="344"/>
      <c r="B7" s="302"/>
      <c r="C7" s="57" t="s">
        <v>57</v>
      </c>
      <c r="D7" s="56" t="s">
        <v>30</v>
      </c>
      <c r="E7" s="56">
        <v>4</v>
      </c>
      <c r="F7" s="57" t="s">
        <v>58</v>
      </c>
      <c r="G7" s="56" t="s">
        <v>30</v>
      </c>
      <c r="H7" s="57" t="s">
        <v>59</v>
      </c>
      <c r="I7" s="57" t="s">
        <v>33</v>
      </c>
      <c r="J7" s="57" t="s">
        <v>47</v>
      </c>
      <c r="K7" s="57" t="s">
        <v>35</v>
      </c>
      <c r="L7" s="57" t="s">
        <v>836</v>
      </c>
      <c r="M7" s="56" t="s">
        <v>60</v>
      </c>
      <c r="N7" s="57" t="s">
        <v>38</v>
      </c>
      <c r="O7" s="57" t="s">
        <v>61</v>
      </c>
      <c r="P7" s="57" t="s">
        <v>62</v>
      </c>
      <c r="Q7" s="57" t="s">
        <v>41</v>
      </c>
      <c r="R7" s="57" t="s">
        <v>42</v>
      </c>
      <c r="S7" s="57" t="s">
        <v>63</v>
      </c>
      <c r="T7" s="57" t="s">
        <v>64</v>
      </c>
      <c r="U7" s="57" t="s">
        <v>65</v>
      </c>
      <c r="V7" s="57" t="s">
        <v>45</v>
      </c>
      <c r="W7" s="57" t="s">
        <v>795</v>
      </c>
      <c r="X7" s="50" t="s">
        <v>620</v>
      </c>
      <c r="Y7" s="66" t="s">
        <v>49</v>
      </c>
      <c r="Z7" s="65"/>
      <c r="AA7" s="65"/>
      <c r="AB7" s="65" t="s">
        <v>697</v>
      </c>
      <c r="AC7" s="66" t="s">
        <v>873</v>
      </c>
      <c r="AD7" s="57"/>
      <c r="AE7" s="57"/>
    </row>
    <row r="8" spans="1:31" s="86" customFormat="1" ht="157.5" x14ac:dyDescent="0.25">
      <c r="A8" s="344"/>
      <c r="B8" s="301"/>
      <c r="C8" s="57" t="s">
        <v>67</v>
      </c>
      <c r="D8" s="56" t="s">
        <v>68</v>
      </c>
      <c r="E8" s="56">
        <v>3</v>
      </c>
      <c r="F8" s="57" t="s">
        <v>69</v>
      </c>
      <c r="G8" s="54" t="s">
        <v>30</v>
      </c>
      <c r="H8" s="57" t="s">
        <v>70</v>
      </c>
      <c r="I8" s="57" t="s">
        <v>71</v>
      </c>
      <c r="J8" s="57" t="s">
        <v>516</v>
      </c>
      <c r="K8" s="57" t="s">
        <v>72</v>
      </c>
      <c r="L8" s="57" t="s">
        <v>73</v>
      </c>
      <c r="M8" s="56" t="s">
        <v>37</v>
      </c>
      <c r="N8" s="57" t="s">
        <v>38</v>
      </c>
      <c r="O8" s="57" t="s">
        <v>46</v>
      </c>
      <c r="P8" s="57" t="s">
        <v>46</v>
      </c>
      <c r="Q8" s="57" t="s">
        <v>74</v>
      </c>
      <c r="R8" s="57" t="s">
        <v>42</v>
      </c>
      <c r="S8" s="24" t="s">
        <v>75</v>
      </c>
      <c r="T8" s="57"/>
      <c r="U8" s="57" t="s">
        <v>76</v>
      </c>
      <c r="V8" s="57" t="s">
        <v>45</v>
      </c>
      <c r="W8" s="57" t="s">
        <v>796</v>
      </c>
      <c r="X8" s="57" t="s">
        <v>617</v>
      </c>
      <c r="Y8" s="66" t="s">
        <v>49</v>
      </c>
      <c r="Z8" s="65" t="s">
        <v>733</v>
      </c>
      <c r="AA8" s="65" t="s">
        <v>733</v>
      </c>
      <c r="AB8" s="65" t="s">
        <v>733</v>
      </c>
      <c r="AC8" s="66" t="s">
        <v>873</v>
      </c>
      <c r="AD8" s="57"/>
      <c r="AE8" s="57" t="s">
        <v>534</v>
      </c>
    </row>
    <row r="9" spans="1:31" s="86" customFormat="1" ht="220.5" x14ac:dyDescent="0.25">
      <c r="A9" s="344"/>
      <c r="B9" s="310" t="s">
        <v>599</v>
      </c>
      <c r="C9" s="57" t="s">
        <v>77</v>
      </c>
      <c r="D9" s="56" t="s">
        <v>30</v>
      </c>
      <c r="E9" s="56">
        <v>13</v>
      </c>
      <c r="F9" s="57" t="s">
        <v>31</v>
      </c>
      <c r="G9" s="54" t="s">
        <v>30</v>
      </c>
      <c r="H9" s="57" t="s">
        <v>78</v>
      </c>
      <c r="I9" s="57" t="s">
        <v>79</v>
      </c>
      <c r="J9" s="57" t="s">
        <v>80</v>
      </c>
      <c r="K9" s="57" t="s">
        <v>81</v>
      </c>
      <c r="L9" s="57" t="s">
        <v>82</v>
      </c>
      <c r="M9" s="56" t="s">
        <v>37</v>
      </c>
      <c r="N9" s="57" t="s">
        <v>38</v>
      </c>
      <c r="O9" s="57"/>
      <c r="P9" s="57" t="s">
        <v>83</v>
      </c>
      <c r="Q9" s="3" t="s">
        <v>84</v>
      </c>
      <c r="R9" s="57" t="s">
        <v>85</v>
      </c>
      <c r="S9" s="57" t="s">
        <v>86</v>
      </c>
      <c r="T9" s="57"/>
      <c r="U9" s="57" t="s">
        <v>87</v>
      </c>
      <c r="V9" s="57" t="s">
        <v>759</v>
      </c>
      <c r="W9" s="57" t="s">
        <v>621</v>
      </c>
      <c r="X9" s="57" t="s">
        <v>617</v>
      </c>
      <c r="Y9" s="66" t="s">
        <v>49</v>
      </c>
      <c r="Z9" s="65" t="s">
        <v>719</v>
      </c>
      <c r="AA9" s="65" t="s">
        <v>734</v>
      </c>
      <c r="AB9" s="65" t="s">
        <v>735</v>
      </c>
      <c r="AC9" s="297" t="s">
        <v>873</v>
      </c>
      <c r="AD9" s="57"/>
      <c r="AE9" s="57" t="s">
        <v>759</v>
      </c>
    </row>
    <row r="10" spans="1:31" s="86" customFormat="1" ht="47.25" x14ac:dyDescent="0.25">
      <c r="A10" s="344"/>
      <c r="B10" s="302"/>
      <c r="C10" s="57" t="s">
        <v>131</v>
      </c>
      <c r="D10" s="56" t="s">
        <v>30</v>
      </c>
      <c r="E10" s="56">
        <v>1</v>
      </c>
      <c r="F10" s="57" t="s">
        <v>88</v>
      </c>
      <c r="G10" s="56" t="s">
        <v>30</v>
      </c>
      <c r="H10" s="57" t="s">
        <v>132</v>
      </c>
      <c r="I10" s="57" t="s">
        <v>133</v>
      </c>
      <c r="J10" s="57"/>
      <c r="K10" s="56" t="s">
        <v>134</v>
      </c>
      <c r="L10" s="21" t="s">
        <v>135</v>
      </c>
      <c r="M10" s="56"/>
      <c r="N10" s="57"/>
      <c r="O10" s="57" t="s">
        <v>134</v>
      </c>
      <c r="P10" s="57" t="s">
        <v>134</v>
      </c>
      <c r="Q10" s="57"/>
      <c r="R10" s="57"/>
      <c r="S10" s="57"/>
      <c r="T10" s="57"/>
      <c r="U10" s="57"/>
      <c r="V10" s="57"/>
      <c r="W10" s="21" t="s">
        <v>622</v>
      </c>
      <c r="X10" s="57" t="s">
        <v>617</v>
      </c>
      <c r="Y10" s="68" t="s">
        <v>48</v>
      </c>
      <c r="Z10" s="68"/>
      <c r="AA10" s="68"/>
      <c r="AB10" s="68"/>
      <c r="AC10" s="68"/>
      <c r="AD10" s="57"/>
      <c r="AE10" s="57"/>
    </row>
    <row r="11" spans="1:31" s="87" customFormat="1" ht="63.75" thickBot="1" x14ac:dyDescent="0.3">
      <c r="A11" s="344"/>
      <c r="B11" s="302"/>
      <c r="C11" s="57" t="s">
        <v>142</v>
      </c>
      <c r="D11" s="56" t="s">
        <v>30</v>
      </c>
      <c r="E11" s="56">
        <v>5</v>
      </c>
      <c r="F11" s="57" t="s">
        <v>143</v>
      </c>
      <c r="G11" s="56" t="s">
        <v>30</v>
      </c>
      <c r="H11" s="57" t="s">
        <v>132</v>
      </c>
      <c r="I11" s="57" t="s">
        <v>144</v>
      </c>
      <c r="J11" s="57" t="s">
        <v>562</v>
      </c>
      <c r="K11" s="57"/>
      <c r="L11" s="57"/>
      <c r="M11" s="56"/>
      <c r="N11" s="57"/>
      <c r="O11" s="57"/>
      <c r="P11" s="57" t="s">
        <v>145</v>
      </c>
      <c r="Q11" s="57"/>
      <c r="R11" s="57"/>
      <c r="S11" s="57"/>
      <c r="T11" s="57"/>
      <c r="U11" s="57" t="s">
        <v>146</v>
      </c>
      <c r="V11" s="57"/>
      <c r="W11" s="57" t="s">
        <v>667</v>
      </c>
      <c r="X11" s="57"/>
      <c r="Y11" s="66" t="s">
        <v>147</v>
      </c>
      <c r="Z11" s="66"/>
      <c r="AA11" s="66" t="s">
        <v>697</v>
      </c>
      <c r="AB11" s="66" t="s">
        <v>697</v>
      </c>
      <c r="AC11" s="66" t="s">
        <v>873</v>
      </c>
      <c r="AD11" s="57"/>
      <c r="AE11" s="57"/>
    </row>
    <row r="12" spans="1:31" s="86" customFormat="1" ht="47.25" x14ac:dyDescent="0.25">
      <c r="A12" s="344"/>
      <c r="B12" s="301"/>
      <c r="C12" s="227" t="s">
        <v>538</v>
      </c>
      <c r="D12" s="224" t="s">
        <v>30</v>
      </c>
      <c r="E12" s="224">
        <v>7</v>
      </c>
      <c r="F12" s="227" t="s">
        <v>31</v>
      </c>
      <c r="G12" s="224"/>
      <c r="H12" s="227"/>
      <c r="I12" s="227"/>
      <c r="J12" s="227"/>
      <c r="K12" s="227"/>
      <c r="L12" s="227"/>
      <c r="M12" s="224" t="s">
        <v>60</v>
      </c>
      <c r="N12" s="227"/>
      <c r="O12" s="227"/>
      <c r="P12" s="227"/>
      <c r="Q12" s="253"/>
      <c r="R12" s="227"/>
      <c r="S12" s="227"/>
      <c r="T12" s="227"/>
      <c r="U12" s="227"/>
      <c r="V12" s="227"/>
      <c r="W12" s="227" t="s">
        <v>623</v>
      </c>
      <c r="X12" s="50" t="s">
        <v>572</v>
      </c>
      <c r="Y12" s="104" t="s">
        <v>66</v>
      </c>
      <c r="Z12" s="104"/>
      <c r="AA12" s="104" t="s">
        <v>712</v>
      </c>
      <c r="AB12" s="104" t="s">
        <v>713</v>
      </c>
      <c r="AC12" s="104" t="s">
        <v>873</v>
      </c>
      <c r="AD12" s="227"/>
      <c r="AE12" s="227"/>
    </row>
    <row r="13" spans="1:31" s="86" customFormat="1" ht="47.25" x14ac:dyDescent="0.25">
      <c r="A13" s="344"/>
      <c r="B13" s="310" t="s">
        <v>596</v>
      </c>
      <c r="C13" s="230" t="s">
        <v>537</v>
      </c>
      <c r="D13" s="228" t="s">
        <v>30</v>
      </c>
      <c r="E13" s="228">
        <v>1</v>
      </c>
      <c r="F13" s="230" t="s">
        <v>539</v>
      </c>
      <c r="G13" s="224"/>
      <c r="H13" s="230"/>
      <c r="I13" s="230"/>
      <c r="J13" s="230"/>
      <c r="K13" s="230"/>
      <c r="L13" s="230"/>
      <c r="M13" s="228" t="s">
        <v>60</v>
      </c>
      <c r="N13" s="230"/>
      <c r="O13" s="230"/>
      <c r="P13" s="230"/>
      <c r="Q13" s="3"/>
      <c r="R13" s="230"/>
      <c r="S13" s="230"/>
      <c r="T13" s="230"/>
      <c r="U13" s="230"/>
      <c r="V13" s="230"/>
      <c r="W13" s="230" t="s">
        <v>624</v>
      </c>
      <c r="X13" s="57" t="s">
        <v>572</v>
      </c>
      <c r="Y13" s="67" t="s">
        <v>66</v>
      </c>
      <c r="Z13" s="104"/>
      <c r="AA13" s="104" t="s">
        <v>697</v>
      </c>
      <c r="AB13" s="104" t="s">
        <v>736</v>
      </c>
      <c r="AC13" s="104" t="s">
        <v>873</v>
      </c>
      <c r="AD13" s="230"/>
      <c r="AE13" s="230"/>
    </row>
    <row r="14" spans="1:31" s="86" customFormat="1" ht="47.25" x14ac:dyDescent="0.25">
      <c r="A14" s="344"/>
      <c r="B14" s="302"/>
      <c r="C14" s="57" t="s">
        <v>91</v>
      </c>
      <c r="D14" s="56" t="s">
        <v>30</v>
      </c>
      <c r="E14" s="56">
        <v>1</v>
      </c>
      <c r="F14" s="57" t="s">
        <v>92</v>
      </c>
      <c r="G14" s="56" t="s">
        <v>30</v>
      </c>
      <c r="H14" s="327" t="s">
        <v>93</v>
      </c>
      <c r="I14" s="331" t="s">
        <v>94</v>
      </c>
      <c r="J14" s="327" t="s">
        <v>95</v>
      </c>
      <c r="K14" s="327" t="s">
        <v>96</v>
      </c>
      <c r="L14" s="327" t="s">
        <v>97</v>
      </c>
      <c r="M14" s="327" t="s">
        <v>60</v>
      </c>
      <c r="N14" s="327" t="s">
        <v>90</v>
      </c>
      <c r="O14" s="327" t="s">
        <v>98</v>
      </c>
      <c r="P14" s="327" t="s">
        <v>99</v>
      </c>
      <c r="Q14" s="327" t="s">
        <v>100</v>
      </c>
      <c r="R14" s="327" t="s">
        <v>101</v>
      </c>
      <c r="S14" s="327" t="s">
        <v>540</v>
      </c>
      <c r="T14" s="57"/>
      <c r="U14" s="23"/>
      <c r="V14" s="57"/>
      <c r="W14" s="57" t="s">
        <v>625</v>
      </c>
      <c r="X14" s="57" t="s">
        <v>620</v>
      </c>
      <c r="Y14" s="121" t="s">
        <v>48</v>
      </c>
      <c r="Z14" s="109"/>
      <c r="AA14" s="109"/>
      <c r="AB14" s="124" t="s">
        <v>707</v>
      </c>
      <c r="AC14" s="124" t="s">
        <v>873</v>
      </c>
      <c r="AD14" s="260" t="s">
        <v>837</v>
      </c>
      <c r="AE14" s="57"/>
    </row>
    <row r="15" spans="1:31" s="86" customFormat="1" ht="47.25" x14ac:dyDescent="0.25">
      <c r="A15" s="344"/>
      <c r="B15" s="302"/>
      <c r="C15" s="57" t="s">
        <v>102</v>
      </c>
      <c r="D15" s="56" t="s">
        <v>30</v>
      </c>
      <c r="E15" s="56">
        <v>8</v>
      </c>
      <c r="F15" s="57" t="s">
        <v>103</v>
      </c>
      <c r="G15" s="56" t="s">
        <v>30</v>
      </c>
      <c r="H15" s="327"/>
      <c r="I15" s="331"/>
      <c r="J15" s="327"/>
      <c r="K15" s="327"/>
      <c r="L15" s="327"/>
      <c r="M15" s="327"/>
      <c r="N15" s="327"/>
      <c r="O15" s="327"/>
      <c r="P15" s="327"/>
      <c r="Q15" s="327"/>
      <c r="R15" s="327"/>
      <c r="S15" s="327"/>
      <c r="T15" s="57"/>
      <c r="U15" s="23"/>
      <c r="V15" s="57"/>
      <c r="W15" s="57"/>
      <c r="X15" s="57" t="s">
        <v>663</v>
      </c>
      <c r="Y15" s="122" t="s">
        <v>66</v>
      </c>
      <c r="Z15" s="75"/>
      <c r="AA15" s="122" t="s">
        <v>707</v>
      </c>
      <c r="AB15" s="122" t="s">
        <v>718</v>
      </c>
      <c r="AC15" s="122" t="s">
        <v>873</v>
      </c>
      <c r="AD15" s="260" t="s">
        <v>838</v>
      </c>
      <c r="AE15" s="57"/>
    </row>
    <row r="16" spans="1:31" s="86" customFormat="1" ht="47.25" x14ac:dyDescent="0.25">
      <c r="A16" s="344"/>
      <c r="B16" s="302"/>
      <c r="C16" s="57" t="s">
        <v>104</v>
      </c>
      <c r="D16" s="56" t="s">
        <v>30</v>
      </c>
      <c r="E16" s="56">
        <v>8</v>
      </c>
      <c r="F16" s="57" t="s">
        <v>69</v>
      </c>
      <c r="G16" s="56" t="s">
        <v>30</v>
      </c>
      <c r="H16" s="327"/>
      <c r="I16" s="331"/>
      <c r="J16" s="327"/>
      <c r="K16" s="327"/>
      <c r="L16" s="327"/>
      <c r="M16" s="327"/>
      <c r="N16" s="327"/>
      <c r="O16" s="327"/>
      <c r="P16" s="327"/>
      <c r="Q16" s="327"/>
      <c r="R16" s="327"/>
      <c r="S16" s="327"/>
      <c r="T16" s="57"/>
      <c r="U16" s="23"/>
      <c r="V16" s="57"/>
      <c r="W16" s="57"/>
      <c r="X16" s="57" t="s">
        <v>663</v>
      </c>
      <c r="Y16" s="123" t="s">
        <v>49</v>
      </c>
      <c r="Z16" s="112" t="s">
        <v>718</v>
      </c>
      <c r="AA16" s="112" t="s">
        <v>720</v>
      </c>
      <c r="AB16" s="112" t="s">
        <v>727</v>
      </c>
      <c r="AC16" s="112" t="s">
        <v>873</v>
      </c>
      <c r="AD16" s="260" t="s">
        <v>839</v>
      </c>
      <c r="AE16" s="57"/>
    </row>
    <row r="17" spans="1:31" s="86" customFormat="1" ht="47.25" x14ac:dyDescent="0.25">
      <c r="A17" s="344"/>
      <c r="B17" s="302"/>
      <c r="C17" s="57" t="s">
        <v>105</v>
      </c>
      <c r="D17" s="56" t="s">
        <v>30</v>
      </c>
      <c r="E17" s="56">
        <v>1</v>
      </c>
      <c r="F17" s="57"/>
      <c r="G17" s="56" t="s">
        <v>30</v>
      </c>
      <c r="H17" s="327"/>
      <c r="I17" s="331"/>
      <c r="J17" s="327"/>
      <c r="K17" s="327"/>
      <c r="L17" s="327"/>
      <c r="M17" s="327"/>
      <c r="N17" s="327"/>
      <c r="O17" s="327"/>
      <c r="P17" s="327"/>
      <c r="Q17" s="327"/>
      <c r="R17" s="327"/>
      <c r="S17" s="327"/>
      <c r="T17" s="57"/>
      <c r="U17" s="23"/>
      <c r="V17" s="57"/>
      <c r="W17" s="57" t="s">
        <v>106</v>
      </c>
      <c r="X17" s="57" t="s">
        <v>620</v>
      </c>
      <c r="Y17" s="121" t="s">
        <v>48</v>
      </c>
      <c r="Z17" s="76"/>
      <c r="AA17" s="76"/>
      <c r="AB17" s="121" t="s">
        <v>707</v>
      </c>
      <c r="AC17" s="121" t="s">
        <v>873</v>
      </c>
      <c r="AD17" s="260" t="s">
        <v>837</v>
      </c>
      <c r="AE17" s="57"/>
    </row>
    <row r="18" spans="1:31" s="86" customFormat="1" ht="47.25" x14ac:dyDescent="0.25">
      <c r="A18" s="344"/>
      <c r="B18" s="302"/>
      <c r="C18" s="57" t="s">
        <v>107</v>
      </c>
      <c r="D18" s="56" t="s">
        <v>30</v>
      </c>
      <c r="E18" s="56">
        <v>4</v>
      </c>
      <c r="F18" s="57"/>
      <c r="G18" s="56" t="s">
        <v>30</v>
      </c>
      <c r="H18" s="327"/>
      <c r="I18" s="331"/>
      <c r="J18" s="327"/>
      <c r="K18" s="327"/>
      <c r="L18" s="327"/>
      <c r="M18" s="327"/>
      <c r="N18" s="327"/>
      <c r="O18" s="327"/>
      <c r="P18" s="327"/>
      <c r="Q18" s="327"/>
      <c r="R18" s="327"/>
      <c r="S18" s="327"/>
      <c r="T18" s="57"/>
      <c r="U18" s="23"/>
      <c r="V18" s="57"/>
      <c r="W18" s="57" t="s">
        <v>108</v>
      </c>
      <c r="X18" s="57" t="s">
        <v>620</v>
      </c>
      <c r="Y18" s="121" t="s">
        <v>48</v>
      </c>
      <c r="Z18" s="76"/>
      <c r="AA18" s="76"/>
      <c r="AB18" s="121" t="s">
        <v>707</v>
      </c>
      <c r="AC18" s="121" t="s">
        <v>873</v>
      </c>
      <c r="AD18" s="260" t="s">
        <v>837</v>
      </c>
      <c r="AE18" s="57"/>
    </row>
    <row r="19" spans="1:31" s="86" customFormat="1" ht="47.25" x14ac:dyDescent="0.25">
      <c r="A19" s="344"/>
      <c r="B19" s="302"/>
      <c r="C19" s="57" t="s">
        <v>109</v>
      </c>
      <c r="D19" s="56" t="s">
        <v>30</v>
      </c>
      <c r="E19" s="56">
        <v>1</v>
      </c>
      <c r="F19" s="57" t="s">
        <v>69</v>
      </c>
      <c r="G19" s="56" t="s">
        <v>30</v>
      </c>
      <c r="H19" s="327"/>
      <c r="I19" s="331"/>
      <c r="J19" s="327"/>
      <c r="K19" s="327"/>
      <c r="L19" s="327"/>
      <c r="M19" s="327"/>
      <c r="N19" s="327"/>
      <c r="O19" s="327"/>
      <c r="P19" s="327"/>
      <c r="Q19" s="327"/>
      <c r="R19" s="327"/>
      <c r="S19" s="327"/>
      <c r="T19" s="57"/>
      <c r="U19" s="23"/>
      <c r="V19" s="57"/>
      <c r="W19" s="57" t="s">
        <v>255</v>
      </c>
      <c r="X19" s="57" t="s">
        <v>620</v>
      </c>
      <c r="Y19" s="123" t="s">
        <v>49</v>
      </c>
      <c r="Z19" s="112" t="s">
        <v>718</v>
      </c>
      <c r="AA19" s="112" t="s">
        <v>728</v>
      </c>
      <c r="AB19" s="112" t="s">
        <v>727</v>
      </c>
      <c r="AC19" s="112" t="s">
        <v>873</v>
      </c>
      <c r="AD19" s="260" t="s">
        <v>839</v>
      </c>
      <c r="AE19" s="57"/>
    </row>
    <row r="20" spans="1:31" s="86" customFormat="1" ht="47.25" x14ac:dyDescent="0.25">
      <c r="A20" s="344"/>
      <c r="B20" s="302"/>
      <c r="C20" s="57" t="s">
        <v>110</v>
      </c>
      <c r="D20" s="56" t="s">
        <v>30</v>
      </c>
      <c r="E20" s="56">
        <v>9</v>
      </c>
      <c r="F20" s="57" t="s">
        <v>69</v>
      </c>
      <c r="G20" s="56" t="s">
        <v>30</v>
      </c>
      <c r="H20" s="327"/>
      <c r="I20" s="331"/>
      <c r="J20" s="327"/>
      <c r="K20" s="327"/>
      <c r="L20" s="327"/>
      <c r="M20" s="327"/>
      <c r="N20" s="327"/>
      <c r="O20" s="327"/>
      <c r="P20" s="327"/>
      <c r="Q20" s="327"/>
      <c r="R20" s="327"/>
      <c r="S20" s="327"/>
      <c r="T20" s="57"/>
      <c r="U20" s="23"/>
      <c r="V20" s="57"/>
      <c r="W20" s="57"/>
      <c r="X20" s="57" t="s">
        <v>620</v>
      </c>
      <c r="Y20" s="122" t="s">
        <v>66</v>
      </c>
      <c r="Z20" s="75"/>
      <c r="AA20" s="122" t="s">
        <v>707</v>
      </c>
      <c r="AB20" s="122" t="s">
        <v>718</v>
      </c>
      <c r="AC20" s="122" t="s">
        <v>873</v>
      </c>
      <c r="AD20" s="260" t="s">
        <v>838</v>
      </c>
      <c r="AE20" s="57"/>
    </row>
    <row r="21" spans="1:31" s="86" customFormat="1" ht="47.25" x14ac:dyDescent="0.25">
      <c r="A21" s="344"/>
      <c r="B21" s="302"/>
      <c r="C21" s="57" t="s">
        <v>111</v>
      </c>
      <c r="D21" s="56"/>
      <c r="E21" s="56">
        <v>0</v>
      </c>
      <c r="F21" s="23" t="s">
        <v>112</v>
      </c>
      <c r="G21" s="56" t="s">
        <v>30</v>
      </c>
      <c r="H21" s="327"/>
      <c r="I21" s="331"/>
      <c r="J21" s="327"/>
      <c r="K21" s="327"/>
      <c r="L21" s="327"/>
      <c r="M21" s="327"/>
      <c r="N21" s="327"/>
      <c r="O21" s="327"/>
      <c r="P21" s="327"/>
      <c r="Q21" s="327"/>
      <c r="R21" s="327"/>
      <c r="S21" s="327"/>
      <c r="T21" s="57"/>
      <c r="U21" s="23"/>
      <c r="V21" s="57"/>
      <c r="W21" s="57"/>
      <c r="X21" s="57" t="s">
        <v>620</v>
      </c>
      <c r="Y21" s="121" t="s">
        <v>48</v>
      </c>
      <c r="Z21" s="76"/>
      <c r="AA21" s="76"/>
      <c r="AB21" s="76"/>
      <c r="AC21" s="76"/>
      <c r="AD21" s="260" t="s">
        <v>840</v>
      </c>
      <c r="AE21" s="57"/>
    </row>
    <row r="22" spans="1:31" s="86" customFormat="1" ht="47.25" x14ac:dyDescent="0.25">
      <c r="A22" s="344"/>
      <c r="B22" s="302"/>
      <c r="C22" s="57" t="s">
        <v>113</v>
      </c>
      <c r="D22" s="56" t="s">
        <v>30</v>
      </c>
      <c r="E22" s="56">
        <v>4</v>
      </c>
      <c r="F22" s="57" t="s">
        <v>69</v>
      </c>
      <c r="G22" s="56" t="s">
        <v>30</v>
      </c>
      <c r="H22" s="327"/>
      <c r="I22" s="331"/>
      <c r="J22" s="327"/>
      <c r="K22" s="327"/>
      <c r="L22" s="327"/>
      <c r="M22" s="327"/>
      <c r="N22" s="327"/>
      <c r="O22" s="327"/>
      <c r="P22" s="327"/>
      <c r="Q22" s="327"/>
      <c r="R22" s="327"/>
      <c r="S22" s="327"/>
      <c r="T22" s="57"/>
      <c r="U22" s="23"/>
      <c r="V22" s="57"/>
      <c r="W22" s="57"/>
      <c r="X22" s="57" t="s">
        <v>620</v>
      </c>
      <c r="Y22" s="121" t="s">
        <v>48</v>
      </c>
      <c r="Z22" s="76"/>
      <c r="AA22" s="76"/>
      <c r="AB22" s="76"/>
      <c r="AC22" s="76"/>
      <c r="AD22" s="260" t="s">
        <v>837</v>
      </c>
      <c r="AE22" s="57"/>
    </row>
    <row r="23" spans="1:31" s="86" customFormat="1" ht="47.25" x14ac:dyDescent="0.25">
      <c r="A23" s="344"/>
      <c r="B23" s="301"/>
      <c r="C23" s="57" t="s">
        <v>114</v>
      </c>
      <c r="D23" s="56"/>
      <c r="E23" s="56">
        <v>0</v>
      </c>
      <c r="F23" s="57" t="s">
        <v>92</v>
      </c>
      <c r="G23" s="56" t="s">
        <v>30</v>
      </c>
      <c r="H23" s="327"/>
      <c r="I23" s="331"/>
      <c r="J23" s="327"/>
      <c r="K23" s="327"/>
      <c r="L23" s="327"/>
      <c r="M23" s="327"/>
      <c r="N23" s="327"/>
      <c r="O23" s="327"/>
      <c r="P23" s="327"/>
      <c r="Q23" s="327"/>
      <c r="R23" s="327"/>
      <c r="S23" s="327"/>
      <c r="T23" s="57"/>
      <c r="U23" s="23"/>
      <c r="V23" s="57"/>
      <c r="W23" s="57"/>
      <c r="X23" s="57" t="s">
        <v>620</v>
      </c>
      <c r="Y23" s="121" t="s">
        <v>48</v>
      </c>
      <c r="Z23" s="76"/>
      <c r="AA23" s="76"/>
      <c r="AB23" s="76"/>
      <c r="AC23" s="76"/>
      <c r="AD23" s="260" t="s">
        <v>837</v>
      </c>
      <c r="AE23" s="57"/>
    </row>
    <row r="24" spans="1:31" s="86" customFormat="1" ht="141.75" x14ac:dyDescent="0.25">
      <c r="A24" s="344"/>
      <c r="B24" s="310" t="s">
        <v>597</v>
      </c>
      <c r="C24" s="57" t="s">
        <v>115</v>
      </c>
      <c r="D24" s="56" t="s">
        <v>30</v>
      </c>
      <c r="E24" s="56">
        <v>4</v>
      </c>
      <c r="F24" s="57" t="s">
        <v>88</v>
      </c>
      <c r="G24" s="56" t="s">
        <v>30</v>
      </c>
      <c r="H24" s="57" t="s">
        <v>89</v>
      </c>
      <c r="I24" s="57" t="s">
        <v>116</v>
      </c>
      <c r="J24" s="57"/>
      <c r="K24" s="57"/>
      <c r="L24" s="57" t="s">
        <v>117</v>
      </c>
      <c r="M24" s="56"/>
      <c r="N24" s="57" t="s">
        <v>90</v>
      </c>
      <c r="O24" s="57"/>
      <c r="P24" s="57"/>
      <c r="Q24" s="57"/>
      <c r="R24" s="57"/>
      <c r="S24" s="57"/>
      <c r="T24" s="57"/>
      <c r="U24" s="57"/>
      <c r="V24" s="57"/>
      <c r="W24" s="57" t="s">
        <v>626</v>
      </c>
      <c r="X24" s="57" t="s">
        <v>662</v>
      </c>
      <c r="Y24" s="66" t="s">
        <v>49</v>
      </c>
      <c r="Z24" s="65"/>
      <c r="AA24" s="65" t="s">
        <v>725</v>
      </c>
      <c r="AB24" s="65" t="s">
        <v>725</v>
      </c>
      <c r="AC24" s="284" t="s">
        <v>873</v>
      </c>
      <c r="AD24" s="57"/>
      <c r="AE24" s="57"/>
    </row>
    <row r="25" spans="1:31" s="86" customFormat="1" ht="94.5" x14ac:dyDescent="0.25">
      <c r="A25" s="344"/>
      <c r="B25" s="302"/>
      <c r="C25" s="57" t="s">
        <v>119</v>
      </c>
      <c r="D25" s="56" t="s">
        <v>30</v>
      </c>
      <c r="E25" s="56">
        <v>2</v>
      </c>
      <c r="F25" s="57" t="s">
        <v>120</v>
      </c>
      <c r="G25" s="56" t="s">
        <v>30</v>
      </c>
      <c r="H25" s="57" t="s">
        <v>89</v>
      </c>
      <c r="I25" s="21" t="s">
        <v>121</v>
      </c>
      <c r="J25" s="57" t="s">
        <v>47</v>
      </c>
      <c r="K25" s="57" t="s">
        <v>46</v>
      </c>
      <c r="L25" s="57" t="s">
        <v>122</v>
      </c>
      <c r="M25" s="56"/>
      <c r="N25" s="57" t="s">
        <v>123</v>
      </c>
      <c r="O25" s="57"/>
      <c r="P25" s="57" t="s">
        <v>46</v>
      </c>
      <c r="Q25" s="57"/>
      <c r="R25" s="57" t="s">
        <v>124</v>
      </c>
      <c r="S25" s="57" t="s">
        <v>125</v>
      </c>
      <c r="T25" s="57"/>
      <c r="U25" s="56" t="s">
        <v>126</v>
      </c>
      <c r="V25" s="57"/>
      <c r="W25" s="57" t="s">
        <v>627</v>
      </c>
      <c r="X25" s="57" t="s">
        <v>661</v>
      </c>
      <c r="Y25" s="67" t="s">
        <v>66</v>
      </c>
      <c r="Z25" s="67"/>
      <c r="AA25" s="67"/>
      <c r="AB25" s="67" t="s">
        <v>724</v>
      </c>
      <c r="AC25" s="67" t="s">
        <v>873</v>
      </c>
      <c r="AD25" s="57"/>
      <c r="AE25" s="57"/>
    </row>
    <row r="26" spans="1:31" s="86" customFormat="1" ht="94.5" x14ac:dyDescent="0.25">
      <c r="A26" s="344"/>
      <c r="B26" s="302"/>
      <c r="C26" s="21" t="s">
        <v>127</v>
      </c>
      <c r="D26" s="56" t="s">
        <v>30</v>
      </c>
      <c r="E26" s="56">
        <v>3</v>
      </c>
      <c r="F26" s="57" t="s">
        <v>128</v>
      </c>
      <c r="G26" s="56" t="s">
        <v>30</v>
      </c>
      <c r="H26" s="57" t="s">
        <v>89</v>
      </c>
      <c r="I26" s="21" t="s">
        <v>121</v>
      </c>
      <c r="J26" s="57" t="s">
        <v>47</v>
      </c>
      <c r="K26" s="57" t="s">
        <v>46</v>
      </c>
      <c r="L26" s="57" t="s">
        <v>122</v>
      </c>
      <c r="M26" s="56"/>
      <c r="N26" s="57" t="s">
        <v>123</v>
      </c>
      <c r="O26" s="57"/>
      <c r="P26" s="57" t="s">
        <v>46</v>
      </c>
      <c r="Q26" s="57"/>
      <c r="R26" s="57" t="s">
        <v>124</v>
      </c>
      <c r="S26" s="57" t="s">
        <v>125</v>
      </c>
      <c r="T26" s="57"/>
      <c r="U26" s="56" t="s">
        <v>126</v>
      </c>
      <c r="V26" s="57"/>
      <c r="W26" s="21" t="s">
        <v>628</v>
      </c>
      <c r="X26" s="57" t="s">
        <v>661</v>
      </c>
      <c r="Y26" s="67" t="s">
        <v>66</v>
      </c>
      <c r="Z26" s="67"/>
      <c r="AA26" s="67"/>
      <c r="AB26" s="67" t="s">
        <v>724</v>
      </c>
      <c r="AC26" s="67" t="s">
        <v>873</v>
      </c>
      <c r="AD26" s="57"/>
      <c r="AE26" s="57"/>
    </row>
    <row r="27" spans="1:31" s="86" customFormat="1" ht="141.75" x14ac:dyDescent="0.25">
      <c r="A27" s="344"/>
      <c r="B27" s="301"/>
      <c r="C27" s="21" t="s">
        <v>129</v>
      </c>
      <c r="D27" s="56"/>
      <c r="E27" s="56">
        <v>0</v>
      </c>
      <c r="F27" s="57" t="s">
        <v>120</v>
      </c>
      <c r="G27" s="56" t="s">
        <v>30</v>
      </c>
      <c r="H27" s="57" t="s">
        <v>89</v>
      </c>
      <c r="I27" s="57" t="s">
        <v>130</v>
      </c>
      <c r="J27" s="57" t="s">
        <v>47</v>
      </c>
      <c r="K27" s="57" t="s">
        <v>46</v>
      </c>
      <c r="L27" s="57" t="s">
        <v>122</v>
      </c>
      <c r="M27" s="56"/>
      <c r="N27" s="57" t="s">
        <v>123</v>
      </c>
      <c r="O27" s="57"/>
      <c r="P27" s="57" t="s">
        <v>46</v>
      </c>
      <c r="Q27" s="57"/>
      <c r="R27" s="57" t="s">
        <v>124</v>
      </c>
      <c r="S27" s="57" t="s">
        <v>125</v>
      </c>
      <c r="T27" s="57"/>
      <c r="U27" s="56" t="s">
        <v>126</v>
      </c>
      <c r="V27" s="246" t="s">
        <v>118</v>
      </c>
      <c r="W27" s="21" t="s">
        <v>629</v>
      </c>
      <c r="X27" s="57" t="s">
        <v>661</v>
      </c>
      <c r="Y27" s="66" t="s">
        <v>49</v>
      </c>
      <c r="Z27" s="66" t="s">
        <v>118</v>
      </c>
      <c r="AA27" s="66" t="s">
        <v>118</v>
      </c>
      <c r="AB27" s="66" t="s">
        <v>118</v>
      </c>
      <c r="AC27" s="66" t="s">
        <v>879</v>
      </c>
      <c r="AD27" s="57"/>
      <c r="AE27" s="195" t="s">
        <v>761</v>
      </c>
    </row>
    <row r="28" spans="1:31" s="86" customFormat="1" ht="31.5" x14ac:dyDescent="0.25">
      <c r="A28" s="344"/>
      <c r="B28" s="310" t="s">
        <v>598</v>
      </c>
      <c r="C28" s="57" t="s">
        <v>136</v>
      </c>
      <c r="D28" s="56"/>
      <c r="E28" s="56">
        <v>0</v>
      </c>
      <c r="F28" s="57" t="s">
        <v>69</v>
      </c>
      <c r="G28" s="56" t="s">
        <v>30</v>
      </c>
      <c r="H28" s="57" t="s">
        <v>89</v>
      </c>
      <c r="I28" s="331" t="s">
        <v>137</v>
      </c>
      <c r="J28" s="57"/>
      <c r="K28" s="327" t="s">
        <v>134</v>
      </c>
      <c r="L28" s="327" t="s">
        <v>523</v>
      </c>
      <c r="M28" s="56"/>
      <c r="N28" s="57"/>
      <c r="O28" s="327" t="s">
        <v>134</v>
      </c>
      <c r="P28" s="327" t="s">
        <v>134</v>
      </c>
      <c r="Q28" s="57"/>
      <c r="R28" s="57"/>
      <c r="S28" s="57"/>
      <c r="T28" s="57"/>
      <c r="U28" s="57"/>
      <c r="V28" s="57"/>
      <c r="W28" s="80" t="s">
        <v>630</v>
      </c>
      <c r="X28" s="57" t="s">
        <v>565</v>
      </c>
      <c r="Y28" s="68" t="s">
        <v>48</v>
      </c>
      <c r="Z28" s="68"/>
      <c r="AA28" s="68"/>
      <c r="AB28" s="68"/>
      <c r="AC28" s="68"/>
      <c r="AD28" s="57"/>
      <c r="AE28" s="57"/>
    </row>
    <row r="29" spans="1:31" s="86" customFormat="1" ht="31.5" x14ac:dyDescent="0.25">
      <c r="A29" s="344"/>
      <c r="B29" s="302"/>
      <c r="C29" s="57" t="s">
        <v>138</v>
      </c>
      <c r="D29" s="56"/>
      <c r="E29" s="56">
        <v>0</v>
      </c>
      <c r="F29" s="57" t="s">
        <v>139</v>
      </c>
      <c r="G29" s="56" t="s">
        <v>30</v>
      </c>
      <c r="H29" s="57" t="s">
        <v>89</v>
      </c>
      <c r="I29" s="331"/>
      <c r="J29" s="57"/>
      <c r="K29" s="327"/>
      <c r="L29" s="327"/>
      <c r="M29" s="56"/>
      <c r="N29" s="57"/>
      <c r="O29" s="327"/>
      <c r="P29" s="327"/>
      <c r="Q29" s="57"/>
      <c r="R29" s="57"/>
      <c r="S29" s="57"/>
      <c r="T29" s="57"/>
      <c r="U29" s="57"/>
      <c r="V29" s="57"/>
      <c r="W29" s="80" t="s">
        <v>631</v>
      </c>
      <c r="X29" s="57" t="s">
        <v>565</v>
      </c>
      <c r="Y29" s="68" t="s">
        <v>48</v>
      </c>
      <c r="Z29" s="68"/>
      <c r="AA29" s="68"/>
      <c r="AB29" s="68"/>
      <c r="AC29" s="68"/>
      <c r="AD29" s="57"/>
      <c r="AE29" s="57"/>
    </row>
    <row r="30" spans="1:31" s="86" customFormat="1" ht="48" thickBot="1" x14ac:dyDescent="0.3">
      <c r="A30" s="346"/>
      <c r="B30" s="311"/>
      <c r="C30" s="61" t="s">
        <v>140</v>
      </c>
      <c r="D30" s="52"/>
      <c r="E30" s="52">
        <v>0</v>
      </c>
      <c r="F30" s="10" t="s">
        <v>141</v>
      </c>
      <c r="G30" s="52" t="s">
        <v>30</v>
      </c>
      <c r="H30" s="61"/>
      <c r="I30" s="336"/>
      <c r="J30" s="61"/>
      <c r="K30" s="337"/>
      <c r="L30" s="337"/>
      <c r="M30" s="52"/>
      <c r="N30" s="61"/>
      <c r="O30" s="337"/>
      <c r="P30" s="337"/>
      <c r="Q30" s="61"/>
      <c r="R30" s="61"/>
      <c r="S30" s="61"/>
      <c r="T30" s="61"/>
      <c r="U30" s="61"/>
      <c r="V30" s="61"/>
      <c r="W30" s="62" t="s">
        <v>632</v>
      </c>
      <c r="X30" s="61" t="s">
        <v>565</v>
      </c>
      <c r="Y30" s="70" t="s">
        <v>48</v>
      </c>
      <c r="Z30" s="70"/>
      <c r="AA30" s="70"/>
      <c r="AB30" s="70"/>
      <c r="AC30" s="70"/>
      <c r="AD30" s="61"/>
      <c r="AE30" s="61"/>
    </row>
    <row r="31" spans="1:31" s="88" customFormat="1" ht="126" x14ac:dyDescent="0.25">
      <c r="A31" s="347" t="s">
        <v>148</v>
      </c>
      <c r="B31" s="302" t="s">
        <v>592</v>
      </c>
      <c r="C31" s="48" t="s">
        <v>149</v>
      </c>
      <c r="D31" s="41"/>
      <c r="E31" s="41">
        <v>0</v>
      </c>
      <c r="F31" s="48" t="s">
        <v>150</v>
      </c>
      <c r="G31" s="41" t="s">
        <v>30</v>
      </c>
      <c r="H31" s="31" t="s">
        <v>151</v>
      </c>
      <c r="I31" s="31" t="s">
        <v>33</v>
      </c>
      <c r="J31" s="31" t="s">
        <v>152</v>
      </c>
      <c r="K31" s="31" t="s">
        <v>153</v>
      </c>
      <c r="L31" s="31" t="s">
        <v>154</v>
      </c>
      <c r="M31" s="41"/>
      <c r="N31" s="31" t="s">
        <v>38</v>
      </c>
      <c r="O31" s="31" t="s">
        <v>155</v>
      </c>
      <c r="P31" s="31"/>
      <c r="Q31" s="31" t="s">
        <v>156</v>
      </c>
      <c r="R31" s="31"/>
      <c r="S31" s="31" t="s">
        <v>157</v>
      </c>
      <c r="T31" s="31"/>
      <c r="U31" s="31" t="s">
        <v>158</v>
      </c>
      <c r="V31" s="31" t="s">
        <v>45</v>
      </c>
      <c r="W31" s="31" t="s">
        <v>633</v>
      </c>
      <c r="X31" s="50" t="s">
        <v>662</v>
      </c>
      <c r="Y31" s="104" t="s">
        <v>66</v>
      </c>
      <c r="Z31" s="67" t="s">
        <v>726</v>
      </c>
      <c r="AA31" s="67" t="s">
        <v>722</v>
      </c>
      <c r="AB31" s="67" t="s">
        <v>722</v>
      </c>
      <c r="AC31" s="104" t="s">
        <v>873</v>
      </c>
      <c r="AD31" s="31"/>
      <c r="AE31" s="48" t="s">
        <v>160</v>
      </c>
    </row>
    <row r="32" spans="1:31" s="89" customFormat="1" ht="267.75" x14ac:dyDescent="0.25">
      <c r="A32" s="344"/>
      <c r="B32" s="301"/>
      <c r="C32" s="23" t="s">
        <v>161</v>
      </c>
      <c r="D32" s="36"/>
      <c r="E32" s="36">
        <v>0</v>
      </c>
      <c r="F32" s="23" t="s">
        <v>88</v>
      </c>
      <c r="G32" s="36" t="s">
        <v>30</v>
      </c>
      <c r="H32" s="37" t="s">
        <v>162</v>
      </c>
      <c r="I32" s="37" t="s">
        <v>163</v>
      </c>
      <c r="J32" s="37" t="s">
        <v>164</v>
      </c>
      <c r="K32" s="37" t="s">
        <v>159</v>
      </c>
      <c r="L32" s="37" t="s">
        <v>165</v>
      </c>
      <c r="M32" s="36"/>
      <c r="N32" s="37"/>
      <c r="O32" s="37"/>
      <c r="P32" s="37" t="s">
        <v>159</v>
      </c>
      <c r="Q32" s="37"/>
      <c r="R32" s="37"/>
      <c r="S32" s="37" t="s">
        <v>166</v>
      </c>
      <c r="T32" s="37" t="s">
        <v>167</v>
      </c>
      <c r="U32" s="37" t="s">
        <v>168</v>
      </c>
      <c r="V32" s="37" t="s">
        <v>169</v>
      </c>
      <c r="W32" s="21" t="s">
        <v>634</v>
      </c>
      <c r="X32" s="50" t="s">
        <v>662</v>
      </c>
      <c r="Y32" s="67" t="s">
        <v>66</v>
      </c>
      <c r="Z32" s="67"/>
      <c r="AA32" s="67" t="s">
        <v>725</v>
      </c>
      <c r="AB32" s="67" t="s">
        <v>725</v>
      </c>
      <c r="AC32" s="67" t="s">
        <v>873</v>
      </c>
      <c r="AD32" s="37" t="s">
        <v>170</v>
      </c>
      <c r="AE32" s="23" t="s">
        <v>171</v>
      </c>
    </row>
    <row r="33" spans="1:31" s="89" customFormat="1" ht="94.5" x14ac:dyDescent="0.25">
      <c r="A33" s="344"/>
      <c r="B33" s="310" t="s">
        <v>788</v>
      </c>
      <c r="C33" s="23" t="s">
        <v>204</v>
      </c>
      <c r="D33" s="36"/>
      <c r="E33" s="36">
        <v>0</v>
      </c>
      <c r="F33" s="4" t="s">
        <v>205</v>
      </c>
      <c r="G33" s="36" t="s">
        <v>30</v>
      </c>
      <c r="H33" s="36" t="s">
        <v>206</v>
      </c>
      <c r="I33" s="37" t="s">
        <v>207</v>
      </c>
      <c r="J33" s="37" t="s">
        <v>164</v>
      </c>
      <c r="K33" s="37" t="s">
        <v>159</v>
      </c>
      <c r="L33" s="37" t="s">
        <v>208</v>
      </c>
      <c r="M33" s="36"/>
      <c r="N33" s="37" t="s">
        <v>38</v>
      </c>
      <c r="O33" s="37"/>
      <c r="P33" s="37" t="s">
        <v>518</v>
      </c>
      <c r="Q33" s="37" t="s">
        <v>159</v>
      </c>
      <c r="R33" s="37" t="s">
        <v>209</v>
      </c>
      <c r="S33" s="37" t="s">
        <v>210</v>
      </c>
      <c r="T33" s="37"/>
      <c r="U33" s="37" t="s">
        <v>211</v>
      </c>
      <c r="V33" s="37" t="s">
        <v>212</v>
      </c>
      <c r="W33" s="21" t="s">
        <v>635</v>
      </c>
      <c r="X33" s="57" t="s">
        <v>661</v>
      </c>
      <c r="Y33" s="67" t="s">
        <v>66</v>
      </c>
      <c r="Z33" s="67"/>
      <c r="AA33" s="67"/>
      <c r="AB33" s="67" t="s">
        <v>724</v>
      </c>
      <c r="AC33" s="67" t="s">
        <v>873</v>
      </c>
      <c r="AD33" s="37"/>
      <c r="AE33" s="23"/>
    </row>
    <row r="34" spans="1:31" s="89" customFormat="1" ht="47.25" x14ac:dyDescent="0.25">
      <c r="A34" s="344"/>
      <c r="B34" s="302"/>
      <c r="C34" s="23" t="s">
        <v>789</v>
      </c>
      <c r="D34" s="228" t="s">
        <v>30</v>
      </c>
      <c r="E34" s="228">
        <v>3</v>
      </c>
      <c r="F34" s="228" t="s">
        <v>58</v>
      </c>
      <c r="G34" s="228"/>
      <c r="H34" s="228"/>
      <c r="I34" s="230"/>
      <c r="J34" s="230"/>
      <c r="K34" s="230"/>
      <c r="L34" s="230"/>
      <c r="M34" s="228"/>
      <c r="N34" s="230"/>
      <c r="O34" s="230"/>
      <c r="P34" s="230"/>
      <c r="Q34" s="230"/>
      <c r="R34" s="230"/>
      <c r="S34" s="230"/>
      <c r="T34" s="230"/>
      <c r="U34" s="230"/>
      <c r="V34" s="230"/>
      <c r="W34" s="227" t="s">
        <v>791</v>
      </c>
      <c r="X34" s="230"/>
      <c r="Y34" s="68" t="s">
        <v>48</v>
      </c>
      <c r="Z34" s="68"/>
      <c r="AA34" s="68"/>
      <c r="AB34" s="68" t="s">
        <v>711</v>
      </c>
      <c r="AC34" s="68" t="s">
        <v>873</v>
      </c>
      <c r="AD34" s="230"/>
      <c r="AE34" s="23"/>
    </row>
    <row r="35" spans="1:31" s="89" customFormat="1" ht="31.5" x14ac:dyDescent="0.25">
      <c r="A35" s="344"/>
      <c r="B35" s="301"/>
      <c r="C35" s="23" t="s">
        <v>790</v>
      </c>
      <c r="D35" s="228"/>
      <c r="E35" s="228">
        <v>0</v>
      </c>
      <c r="F35" s="228" t="s">
        <v>779</v>
      </c>
      <c r="G35" s="228"/>
      <c r="H35" s="228"/>
      <c r="I35" s="230"/>
      <c r="J35" s="230"/>
      <c r="K35" s="230"/>
      <c r="L35" s="230"/>
      <c r="M35" s="228"/>
      <c r="N35" s="230"/>
      <c r="O35" s="230"/>
      <c r="P35" s="230"/>
      <c r="Q35" s="230"/>
      <c r="R35" s="230"/>
      <c r="S35" s="230"/>
      <c r="T35" s="230"/>
      <c r="U35" s="230"/>
      <c r="V35" s="230"/>
      <c r="W35" s="227" t="s">
        <v>792</v>
      </c>
      <c r="X35" s="230"/>
      <c r="Y35" s="68" t="s">
        <v>48</v>
      </c>
      <c r="Z35" s="68"/>
      <c r="AA35" s="68"/>
      <c r="AB35" s="68" t="s">
        <v>711</v>
      </c>
      <c r="AC35" s="68" t="s">
        <v>873</v>
      </c>
      <c r="AD35" s="230"/>
      <c r="AE35" s="23"/>
    </row>
    <row r="36" spans="1:31" s="89" customFormat="1" ht="74.25" customHeight="1" x14ac:dyDescent="0.25">
      <c r="A36" s="344"/>
      <c r="B36" s="310" t="s">
        <v>594</v>
      </c>
      <c r="C36" s="23" t="s">
        <v>188</v>
      </c>
      <c r="D36" s="56" t="s">
        <v>30</v>
      </c>
      <c r="E36" s="56">
        <v>0</v>
      </c>
      <c r="F36" s="23" t="s">
        <v>189</v>
      </c>
      <c r="G36" s="56" t="s">
        <v>30</v>
      </c>
      <c r="H36" s="56" t="s">
        <v>173</v>
      </c>
      <c r="I36" s="57" t="s">
        <v>190</v>
      </c>
      <c r="J36" s="57"/>
      <c r="K36" s="57" t="s">
        <v>175</v>
      </c>
      <c r="L36" s="57"/>
      <c r="M36" s="56" t="s">
        <v>37</v>
      </c>
      <c r="N36" s="57"/>
      <c r="O36" s="57" t="s">
        <v>739</v>
      </c>
      <c r="P36" s="57" t="s">
        <v>517</v>
      </c>
      <c r="Q36" s="57"/>
      <c r="R36" s="57"/>
      <c r="S36" s="57" t="s">
        <v>191</v>
      </c>
      <c r="T36" s="57"/>
      <c r="U36" s="57" t="s">
        <v>177</v>
      </c>
      <c r="V36" s="57" t="s">
        <v>192</v>
      </c>
      <c r="W36" s="57" t="s">
        <v>797</v>
      </c>
      <c r="X36" s="57" t="s">
        <v>661</v>
      </c>
      <c r="Y36" s="66" t="s">
        <v>49</v>
      </c>
      <c r="Z36" s="66"/>
      <c r="AA36" s="66" t="s">
        <v>718</v>
      </c>
      <c r="AB36" s="66" t="s">
        <v>718</v>
      </c>
      <c r="AC36" s="66" t="s">
        <v>873</v>
      </c>
      <c r="AD36" s="57"/>
      <c r="AE36" s="23" t="s">
        <v>841</v>
      </c>
    </row>
    <row r="37" spans="1:31" s="89" customFormat="1" ht="78.75" x14ac:dyDescent="0.25">
      <c r="A37" s="344"/>
      <c r="B37" s="302"/>
      <c r="C37" s="23" t="s">
        <v>180</v>
      </c>
      <c r="D37" s="56" t="s">
        <v>30</v>
      </c>
      <c r="E37" s="56">
        <v>3</v>
      </c>
      <c r="F37" s="23" t="s">
        <v>181</v>
      </c>
      <c r="G37" s="56" t="s">
        <v>30</v>
      </c>
      <c r="H37" s="56" t="s">
        <v>173</v>
      </c>
      <c r="I37" s="57" t="s">
        <v>182</v>
      </c>
      <c r="J37" s="57"/>
      <c r="K37" s="57"/>
      <c r="L37" s="57"/>
      <c r="M37" s="56" t="s">
        <v>37</v>
      </c>
      <c r="N37" s="57" t="s">
        <v>183</v>
      </c>
      <c r="O37" s="57"/>
      <c r="P37" s="57"/>
      <c r="Q37" s="57"/>
      <c r="R37" s="57" t="s">
        <v>184</v>
      </c>
      <c r="S37" s="57" t="s">
        <v>185</v>
      </c>
      <c r="T37" s="57"/>
      <c r="U37" s="57" t="s">
        <v>177</v>
      </c>
      <c r="V37" s="57" t="s">
        <v>186</v>
      </c>
      <c r="W37" s="57" t="s">
        <v>801</v>
      </c>
      <c r="X37" s="57" t="s">
        <v>661</v>
      </c>
      <c r="Y37" s="66" t="s">
        <v>49</v>
      </c>
      <c r="Z37" s="116" t="s">
        <v>722</v>
      </c>
      <c r="AA37" s="116" t="s">
        <v>722</v>
      </c>
      <c r="AB37" s="116" t="s">
        <v>723</v>
      </c>
      <c r="AC37" s="116" t="s">
        <v>873</v>
      </c>
      <c r="AD37" s="57"/>
      <c r="AE37" s="23" t="s">
        <v>187</v>
      </c>
    </row>
    <row r="38" spans="1:31" s="89" customFormat="1" ht="78.75" x14ac:dyDescent="0.25">
      <c r="A38" s="344"/>
      <c r="B38" s="302"/>
      <c r="C38" s="23" t="s">
        <v>593</v>
      </c>
      <c r="D38" s="56" t="s">
        <v>30</v>
      </c>
      <c r="E38" s="56">
        <v>5</v>
      </c>
      <c r="F38" s="23" t="s">
        <v>172</v>
      </c>
      <c r="G38" s="56" t="s">
        <v>30</v>
      </c>
      <c r="H38" s="56" t="s">
        <v>173</v>
      </c>
      <c r="I38" s="57" t="s">
        <v>174</v>
      </c>
      <c r="J38" s="57"/>
      <c r="K38" s="57" t="s">
        <v>175</v>
      </c>
      <c r="L38" s="57"/>
      <c r="M38" s="56" t="s">
        <v>37</v>
      </c>
      <c r="N38" s="57"/>
      <c r="O38" s="57" t="s">
        <v>739</v>
      </c>
      <c r="P38" s="57" t="s">
        <v>517</v>
      </c>
      <c r="Q38" s="57"/>
      <c r="R38" s="57"/>
      <c r="S38" s="57" t="s">
        <v>176</v>
      </c>
      <c r="T38" s="57"/>
      <c r="U38" s="5" t="s">
        <v>522</v>
      </c>
      <c r="V38" s="57" t="s">
        <v>178</v>
      </c>
      <c r="W38" s="230" t="s">
        <v>636</v>
      </c>
      <c r="X38" s="57" t="s">
        <v>661</v>
      </c>
      <c r="Y38" s="66" t="s">
        <v>49</v>
      </c>
      <c r="Z38" s="116" t="s">
        <v>716</v>
      </c>
      <c r="AA38" s="116" t="s">
        <v>716</v>
      </c>
      <c r="AB38" s="116" t="s">
        <v>738</v>
      </c>
      <c r="AC38" s="116" t="s">
        <v>873</v>
      </c>
      <c r="AD38" s="57"/>
      <c r="AE38" s="23" t="s">
        <v>179</v>
      </c>
    </row>
    <row r="39" spans="1:31" s="89" customFormat="1" ht="31.5" x14ac:dyDescent="0.25">
      <c r="A39" s="344"/>
      <c r="B39" s="302"/>
      <c r="C39" s="23" t="s">
        <v>575</v>
      </c>
      <c r="D39" s="36"/>
      <c r="E39" s="36">
        <v>0</v>
      </c>
      <c r="F39" s="333" t="s">
        <v>213</v>
      </c>
      <c r="G39" s="317"/>
      <c r="H39" s="317"/>
      <c r="I39" s="315" t="s">
        <v>214</v>
      </c>
      <c r="J39" s="315"/>
      <c r="K39" s="315"/>
      <c r="L39" s="315" t="s">
        <v>517</v>
      </c>
      <c r="M39" s="317" t="s">
        <v>215</v>
      </c>
      <c r="N39" s="315"/>
      <c r="O39" s="315" t="s">
        <v>739</v>
      </c>
      <c r="P39" s="315" t="s">
        <v>517</v>
      </c>
      <c r="Q39" s="315"/>
      <c r="R39" s="315"/>
      <c r="S39" s="315" t="s">
        <v>216</v>
      </c>
      <c r="T39" s="315" t="s">
        <v>217</v>
      </c>
      <c r="U39" s="315" t="s">
        <v>218</v>
      </c>
      <c r="V39" s="315"/>
      <c r="W39" s="230" t="s">
        <v>637</v>
      </c>
      <c r="X39" s="57" t="s">
        <v>566</v>
      </c>
      <c r="Y39" s="117" t="s">
        <v>66</v>
      </c>
      <c r="Z39" s="67"/>
      <c r="AA39" s="67" t="s">
        <v>718</v>
      </c>
      <c r="AB39" s="67" t="s">
        <v>718</v>
      </c>
      <c r="AC39" s="67" t="s">
        <v>873</v>
      </c>
      <c r="AD39" s="315"/>
      <c r="AE39" s="333"/>
    </row>
    <row r="40" spans="1:31" s="89" customFormat="1" ht="31.5" x14ac:dyDescent="0.25">
      <c r="A40" s="344"/>
      <c r="B40" s="302"/>
      <c r="C40" s="23" t="s">
        <v>576</v>
      </c>
      <c r="D40" s="36" t="s">
        <v>219</v>
      </c>
      <c r="E40" s="36">
        <v>1</v>
      </c>
      <c r="F40" s="334"/>
      <c r="G40" s="325"/>
      <c r="H40" s="325"/>
      <c r="I40" s="338"/>
      <c r="J40" s="338"/>
      <c r="K40" s="340"/>
      <c r="L40" s="340"/>
      <c r="M40" s="351"/>
      <c r="N40" s="340"/>
      <c r="O40" s="340"/>
      <c r="P40" s="340"/>
      <c r="Q40" s="340"/>
      <c r="R40" s="338"/>
      <c r="S40" s="338"/>
      <c r="T40" s="338"/>
      <c r="U40" s="338"/>
      <c r="V40" s="338"/>
      <c r="W40" s="230" t="s">
        <v>638</v>
      </c>
      <c r="X40" s="57" t="s">
        <v>566</v>
      </c>
      <c r="Y40" s="117" t="s">
        <v>66</v>
      </c>
      <c r="Z40" s="67"/>
      <c r="AA40" s="67" t="s">
        <v>707</v>
      </c>
      <c r="AB40" s="67" t="s">
        <v>707</v>
      </c>
      <c r="AC40" s="67" t="s">
        <v>873</v>
      </c>
      <c r="AD40" s="338"/>
      <c r="AE40" s="334"/>
    </row>
    <row r="41" spans="1:31" s="89" customFormat="1" ht="68.25" customHeight="1" x14ac:dyDescent="0.25">
      <c r="A41" s="344"/>
      <c r="B41" s="302"/>
      <c r="C41" s="23" t="s">
        <v>577</v>
      </c>
      <c r="D41" s="36"/>
      <c r="E41" s="36">
        <v>0</v>
      </c>
      <c r="F41" s="334"/>
      <c r="G41" s="325"/>
      <c r="H41" s="325"/>
      <c r="I41" s="338"/>
      <c r="J41" s="338"/>
      <c r="K41" s="340"/>
      <c r="L41" s="340"/>
      <c r="M41" s="351"/>
      <c r="N41" s="340"/>
      <c r="O41" s="340"/>
      <c r="P41" s="340"/>
      <c r="Q41" s="340"/>
      <c r="R41" s="338"/>
      <c r="S41" s="338"/>
      <c r="T41" s="338"/>
      <c r="U41" s="338"/>
      <c r="V41" s="338"/>
      <c r="W41" s="230" t="s">
        <v>798</v>
      </c>
      <c r="X41" s="57" t="s">
        <v>566</v>
      </c>
      <c r="Y41" s="117" t="s">
        <v>66</v>
      </c>
      <c r="Z41" s="67"/>
      <c r="AA41" s="67"/>
      <c r="AB41" s="67" t="s">
        <v>718</v>
      </c>
      <c r="AC41" s="67" t="s">
        <v>873</v>
      </c>
      <c r="AD41" s="338"/>
      <c r="AE41" s="334"/>
    </row>
    <row r="42" spans="1:31" s="89" customFormat="1" ht="73.5" customHeight="1" x14ac:dyDescent="0.25">
      <c r="A42" s="344"/>
      <c r="B42" s="302"/>
      <c r="C42" s="23" t="s">
        <v>578</v>
      </c>
      <c r="D42" s="36"/>
      <c r="E42" s="36">
        <v>0</v>
      </c>
      <c r="F42" s="335"/>
      <c r="G42" s="326"/>
      <c r="H42" s="326"/>
      <c r="I42" s="339"/>
      <c r="J42" s="339"/>
      <c r="K42" s="316"/>
      <c r="L42" s="316"/>
      <c r="M42" s="318"/>
      <c r="N42" s="316"/>
      <c r="O42" s="316"/>
      <c r="P42" s="316"/>
      <c r="Q42" s="316"/>
      <c r="R42" s="339"/>
      <c r="S42" s="339"/>
      <c r="T42" s="339"/>
      <c r="U42" s="339"/>
      <c r="V42" s="339"/>
      <c r="W42" s="230" t="s">
        <v>799</v>
      </c>
      <c r="X42" s="57" t="s">
        <v>566</v>
      </c>
      <c r="Y42" s="117" t="s">
        <v>66</v>
      </c>
      <c r="Z42" s="67"/>
      <c r="AA42" s="67" t="s">
        <v>737</v>
      </c>
      <c r="AB42" s="67" t="s">
        <v>718</v>
      </c>
      <c r="AC42" s="67" t="s">
        <v>873</v>
      </c>
      <c r="AD42" s="339"/>
      <c r="AE42" s="335"/>
    </row>
    <row r="43" spans="1:31" s="89" customFormat="1" ht="31.5" x14ac:dyDescent="0.25">
      <c r="A43" s="344"/>
      <c r="B43" s="302"/>
      <c r="C43" s="23" t="s">
        <v>591</v>
      </c>
      <c r="D43" s="36"/>
      <c r="E43" s="36">
        <v>0</v>
      </c>
      <c r="F43" s="333" t="s">
        <v>213</v>
      </c>
      <c r="G43" s="317"/>
      <c r="H43" s="317"/>
      <c r="I43" s="315" t="s">
        <v>220</v>
      </c>
      <c r="J43" s="315"/>
      <c r="K43" s="315"/>
      <c r="L43" s="315" t="s">
        <v>221</v>
      </c>
      <c r="M43" s="317" t="s">
        <v>215</v>
      </c>
      <c r="N43" s="333" t="s">
        <v>90</v>
      </c>
      <c r="O43" s="315" t="s">
        <v>222</v>
      </c>
      <c r="P43" s="315"/>
      <c r="Q43" s="315"/>
      <c r="R43" s="315" t="s">
        <v>223</v>
      </c>
      <c r="S43" s="315" t="s">
        <v>224</v>
      </c>
      <c r="T43" s="315" t="s">
        <v>225</v>
      </c>
      <c r="U43" s="315" t="s">
        <v>226</v>
      </c>
      <c r="V43" s="315" t="s">
        <v>227</v>
      </c>
      <c r="W43" s="230" t="s">
        <v>639</v>
      </c>
      <c r="X43" s="57" t="s">
        <v>566</v>
      </c>
      <c r="Y43" s="118" t="s">
        <v>49</v>
      </c>
      <c r="Z43" s="66"/>
      <c r="AA43" s="66" t="s">
        <v>718</v>
      </c>
      <c r="AB43" s="66" t="s">
        <v>718</v>
      </c>
      <c r="AC43" s="66" t="s">
        <v>873</v>
      </c>
      <c r="AD43" s="261"/>
      <c r="AE43" s="333" t="s">
        <v>228</v>
      </c>
    </row>
    <row r="44" spans="1:31" s="89" customFormat="1" ht="71.25" customHeight="1" x14ac:dyDescent="0.25">
      <c r="A44" s="344"/>
      <c r="B44" s="302"/>
      <c r="C44" s="23" t="s">
        <v>590</v>
      </c>
      <c r="D44" s="36"/>
      <c r="E44" s="36">
        <v>0</v>
      </c>
      <c r="F44" s="334"/>
      <c r="G44" s="325"/>
      <c r="H44" s="325"/>
      <c r="I44" s="338"/>
      <c r="J44" s="338"/>
      <c r="K44" s="340"/>
      <c r="L44" s="340"/>
      <c r="M44" s="351"/>
      <c r="N44" s="352"/>
      <c r="O44" s="340"/>
      <c r="P44" s="340"/>
      <c r="Q44" s="340"/>
      <c r="R44" s="338"/>
      <c r="S44" s="338"/>
      <c r="T44" s="338"/>
      <c r="U44" s="338"/>
      <c r="V44" s="338"/>
      <c r="W44" s="230" t="s">
        <v>800</v>
      </c>
      <c r="X44" s="57" t="s">
        <v>566</v>
      </c>
      <c r="Y44" s="117" t="s">
        <v>66</v>
      </c>
      <c r="Z44" s="67"/>
      <c r="AA44" s="67"/>
      <c r="AB44" s="67" t="s">
        <v>718</v>
      </c>
      <c r="AC44" s="67" t="s">
        <v>873</v>
      </c>
      <c r="AD44" s="262"/>
      <c r="AE44" s="334"/>
    </row>
    <row r="45" spans="1:31" s="89" customFormat="1" ht="31.5" x14ac:dyDescent="0.25">
      <c r="A45" s="344"/>
      <c r="B45" s="302"/>
      <c r="C45" s="23" t="s">
        <v>589</v>
      </c>
      <c r="D45" s="36"/>
      <c r="E45" s="36">
        <v>0</v>
      </c>
      <c r="F45" s="334"/>
      <c r="G45" s="325"/>
      <c r="H45" s="325"/>
      <c r="I45" s="338"/>
      <c r="J45" s="338"/>
      <c r="K45" s="340"/>
      <c r="L45" s="340"/>
      <c r="M45" s="351"/>
      <c r="N45" s="352"/>
      <c r="O45" s="340"/>
      <c r="P45" s="340"/>
      <c r="Q45" s="340"/>
      <c r="R45" s="338"/>
      <c r="S45" s="338"/>
      <c r="T45" s="338"/>
      <c r="U45" s="338"/>
      <c r="V45" s="338"/>
      <c r="W45" s="230" t="s">
        <v>640</v>
      </c>
      <c r="X45" s="57" t="s">
        <v>566</v>
      </c>
      <c r="Y45" s="117" t="s">
        <v>66</v>
      </c>
      <c r="Z45" s="67"/>
      <c r="AA45" s="67"/>
      <c r="AB45" s="67" t="s">
        <v>718</v>
      </c>
      <c r="AC45" s="67" t="s">
        <v>873</v>
      </c>
      <c r="AD45" s="262"/>
      <c r="AE45" s="334"/>
    </row>
    <row r="46" spans="1:31" s="89" customFormat="1" ht="66" customHeight="1" x14ac:dyDescent="0.25">
      <c r="A46" s="344"/>
      <c r="B46" s="302"/>
      <c r="C46" s="23" t="s">
        <v>588</v>
      </c>
      <c r="D46" s="36" t="s">
        <v>30</v>
      </c>
      <c r="E46" s="36">
        <v>2</v>
      </c>
      <c r="F46" s="334"/>
      <c r="G46" s="325"/>
      <c r="H46" s="325"/>
      <c r="I46" s="338"/>
      <c r="J46" s="338"/>
      <c r="K46" s="340"/>
      <c r="L46" s="340"/>
      <c r="M46" s="351"/>
      <c r="N46" s="352"/>
      <c r="O46" s="340"/>
      <c r="P46" s="340"/>
      <c r="Q46" s="340"/>
      <c r="R46" s="338"/>
      <c r="S46" s="338"/>
      <c r="T46" s="338"/>
      <c r="U46" s="338"/>
      <c r="V46" s="338"/>
      <c r="W46" s="230" t="s">
        <v>802</v>
      </c>
      <c r="X46" s="57" t="s">
        <v>566</v>
      </c>
      <c r="Y46" s="118" t="s">
        <v>49</v>
      </c>
      <c r="Z46" s="66"/>
      <c r="AA46" s="66" t="s">
        <v>720</v>
      </c>
      <c r="AB46" s="66" t="s">
        <v>720</v>
      </c>
      <c r="AC46" s="66" t="s">
        <v>873</v>
      </c>
      <c r="AD46" s="262"/>
      <c r="AE46" s="334"/>
    </row>
    <row r="47" spans="1:31" s="89" customFormat="1" ht="69" customHeight="1" x14ac:dyDescent="0.25">
      <c r="A47" s="344"/>
      <c r="B47" s="302"/>
      <c r="C47" s="23" t="s">
        <v>677</v>
      </c>
      <c r="D47" s="36" t="s">
        <v>30</v>
      </c>
      <c r="E47" s="36">
        <v>1</v>
      </c>
      <c r="F47" s="334"/>
      <c r="G47" s="325"/>
      <c r="H47" s="325"/>
      <c r="I47" s="338"/>
      <c r="J47" s="338"/>
      <c r="K47" s="340"/>
      <c r="L47" s="340"/>
      <c r="M47" s="351"/>
      <c r="N47" s="352"/>
      <c r="O47" s="340"/>
      <c r="P47" s="340"/>
      <c r="Q47" s="340"/>
      <c r="R47" s="338"/>
      <c r="S47" s="338"/>
      <c r="T47" s="338"/>
      <c r="U47" s="338"/>
      <c r="V47" s="338"/>
      <c r="W47" s="230" t="s">
        <v>803</v>
      </c>
      <c r="X47" s="57" t="s">
        <v>566</v>
      </c>
      <c r="Y47" s="119" t="s">
        <v>48</v>
      </c>
      <c r="Z47" s="68"/>
      <c r="AA47" s="68"/>
      <c r="AB47" s="68" t="s">
        <v>721</v>
      </c>
      <c r="AC47" s="68" t="s">
        <v>873</v>
      </c>
      <c r="AD47" s="262"/>
      <c r="AE47" s="334"/>
    </row>
    <row r="48" spans="1:31" s="89" customFormat="1" ht="66" customHeight="1" x14ac:dyDescent="0.25">
      <c r="A48" s="344"/>
      <c r="B48" s="302"/>
      <c r="C48" s="23" t="s">
        <v>587</v>
      </c>
      <c r="D48" s="36"/>
      <c r="E48" s="36">
        <v>0</v>
      </c>
      <c r="F48" s="334"/>
      <c r="G48" s="325"/>
      <c r="H48" s="325"/>
      <c r="I48" s="338"/>
      <c r="J48" s="338"/>
      <c r="K48" s="340"/>
      <c r="L48" s="340"/>
      <c r="M48" s="351"/>
      <c r="N48" s="352"/>
      <c r="O48" s="340"/>
      <c r="P48" s="340"/>
      <c r="Q48" s="340"/>
      <c r="R48" s="338"/>
      <c r="S48" s="338"/>
      <c r="T48" s="338"/>
      <c r="U48" s="338"/>
      <c r="V48" s="338"/>
      <c r="W48" s="230" t="s">
        <v>803</v>
      </c>
      <c r="X48" s="57" t="s">
        <v>566</v>
      </c>
      <c r="Y48" s="119" t="s">
        <v>48</v>
      </c>
      <c r="Z48" s="68"/>
      <c r="AA48" s="68"/>
      <c r="AB48" s="68"/>
      <c r="AC48" s="68"/>
      <c r="AD48" s="262"/>
      <c r="AE48" s="334"/>
    </row>
    <row r="49" spans="1:31" s="89" customFormat="1" ht="31.5" x14ac:dyDescent="0.25">
      <c r="A49" s="344"/>
      <c r="B49" s="302"/>
      <c r="C49" s="23" t="s">
        <v>586</v>
      </c>
      <c r="D49" s="36"/>
      <c r="E49" s="36">
        <v>0</v>
      </c>
      <c r="F49" s="334"/>
      <c r="G49" s="325"/>
      <c r="H49" s="325"/>
      <c r="I49" s="338"/>
      <c r="J49" s="338"/>
      <c r="K49" s="340"/>
      <c r="L49" s="340"/>
      <c r="M49" s="351"/>
      <c r="N49" s="352"/>
      <c r="O49" s="340"/>
      <c r="P49" s="340"/>
      <c r="Q49" s="340"/>
      <c r="R49" s="338"/>
      <c r="S49" s="338"/>
      <c r="T49" s="338"/>
      <c r="U49" s="338"/>
      <c r="V49" s="338"/>
      <c r="W49" s="230" t="s">
        <v>641</v>
      </c>
      <c r="X49" s="57" t="s">
        <v>566</v>
      </c>
      <c r="Y49" s="117" t="s">
        <v>66</v>
      </c>
      <c r="Z49" s="67"/>
      <c r="AA49" s="67"/>
      <c r="AB49" s="67" t="s">
        <v>718</v>
      </c>
      <c r="AC49" s="67" t="s">
        <v>873</v>
      </c>
      <c r="AD49" s="262"/>
      <c r="AE49" s="334"/>
    </row>
    <row r="50" spans="1:31" s="89" customFormat="1" ht="72" customHeight="1" x14ac:dyDescent="0.25">
      <c r="A50" s="344"/>
      <c r="B50" s="302"/>
      <c r="C50" s="23" t="s">
        <v>585</v>
      </c>
      <c r="D50" s="36" t="s">
        <v>30</v>
      </c>
      <c r="E50" s="36">
        <v>4</v>
      </c>
      <c r="F50" s="334"/>
      <c r="G50" s="325"/>
      <c r="H50" s="325"/>
      <c r="I50" s="338"/>
      <c r="J50" s="338"/>
      <c r="K50" s="340"/>
      <c r="L50" s="340"/>
      <c r="M50" s="351"/>
      <c r="N50" s="352"/>
      <c r="O50" s="340"/>
      <c r="P50" s="340"/>
      <c r="Q50" s="340"/>
      <c r="R50" s="338"/>
      <c r="S50" s="338"/>
      <c r="T50" s="338"/>
      <c r="U50" s="338"/>
      <c r="V50" s="338"/>
      <c r="W50" s="230" t="s">
        <v>804</v>
      </c>
      <c r="X50" s="57" t="s">
        <v>566</v>
      </c>
      <c r="Y50" s="117" t="s">
        <v>66</v>
      </c>
      <c r="Z50" s="67"/>
      <c r="AA50" s="67" t="s">
        <v>718</v>
      </c>
      <c r="AB50" s="67" t="s">
        <v>718</v>
      </c>
      <c r="AC50" s="67" t="s">
        <v>873</v>
      </c>
      <c r="AD50" s="262"/>
      <c r="AE50" s="334"/>
    </row>
    <row r="51" spans="1:31" s="89" customFormat="1" ht="72" customHeight="1" x14ac:dyDescent="0.25">
      <c r="A51" s="344"/>
      <c r="B51" s="302"/>
      <c r="C51" s="23" t="s">
        <v>584</v>
      </c>
      <c r="D51" s="36"/>
      <c r="E51" s="36">
        <v>0</v>
      </c>
      <c r="F51" s="334"/>
      <c r="G51" s="325"/>
      <c r="H51" s="325"/>
      <c r="I51" s="338"/>
      <c r="J51" s="338"/>
      <c r="K51" s="340"/>
      <c r="L51" s="340"/>
      <c r="M51" s="351"/>
      <c r="N51" s="352"/>
      <c r="O51" s="340"/>
      <c r="P51" s="340"/>
      <c r="Q51" s="340"/>
      <c r="R51" s="338"/>
      <c r="S51" s="338"/>
      <c r="T51" s="338"/>
      <c r="U51" s="338"/>
      <c r="V51" s="338"/>
      <c r="W51" s="230" t="s">
        <v>805</v>
      </c>
      <c r="X51" s="57" t="s">
        <v>566</v>
      </c>
      <c r="Y51" s="119" t="s">
        <v>48</v>
      </c>
      <c r="Z51" s="68"/>
      <c r="AA51" s="68"/>
      <c r="AB51" s="68"/>
      <c r="AC51" s="68"/>
      <c r="AD51" s="262"/>
      <c r="AE51" s="334"/>
    </row>
    <row r="52" spans="1:31" s="89" customFormat="1" ht="31.5" x14ac:dyDescent="0.25">
      <c r="A52" s="344"/>
      <c r="B52" s="302"/>
      <c r="C52" s="23" t="s">
        <v>583</v>
      </c>
      <c r="D52" s="36"/>
      <c r="E52" s="36">
        <v>0</v>
      </c>
      <c r="F52" s="334"/>
      <c r="G52" s="325"/>
      <c r="H52" s="325"/>
      <c r="I52" s="338"/>
      <c r="J52" s="338"/>
      <c r="K52" s="340"/>
      <c r="L52" s="340"/>
      <c r="M52" s="351"/>
      <c r="N52" s="352"/>
      <c r="O52" s="340"/>
      <c r="P52" s="340"/>
      <c r="Q52" s="340"/>
      <c r="R52" s="338"/>
      <c r="S52" s="338"/>
      <c r="T52" s="338"/>
      <c r="U52" s="338"/>
      <c r="V52" s="338"/>
      <c r="W52" s="230" t="s">
        <v>639</v>
      </c>
      <c r="X52" s="57" t="s">
        <v>566</v>
      </c>
      <c r="Y52" s="117" t="s">
        <v>66</v>
      </c>
      <c r="Z52" s="67"/>
      <c r="AA52" s="67"/>
      <c r="AB52" s="67" t="s">
        <v>718</v>
      </c>
      <c r="AC52" s="67" t="s">
        <v>873</v>
      </c>
      <c r="AD52" s="262"/>
      <c r="AE52" s="334"/>
    </row>
    <row r="53" spans="1:31" s="89" customFormat="1" ht="66" customHeight="1" x14ac:dyDescent="0.25">
      <c r="A53" s="344"/>
      <c r="B53" s="302"/>
      <c r="C53" s="23" t="s">
        <v>582</v>
      </c>
      <c r="D53" s="36"/>
      <c r="E53" s="36">
        <v>0</v>
      </c>
      <c r="F53" s="334"/>
      <c r="G53" s="325"/>
      <c r="H53" s="325"/>
      <c r="I53" s="338"/>
      <c r="J53" s="338"/>
      <c r="K53" s="340"/>
      <c r="L53" s="340"/>
      <c r="M53" s="351"/>
      <c r="N53" s="352"/>
      <c r="O53" s="340"/>
      <c r="P53" s="340"/>
      <c r="Q53" s="340"/>
      <c r="R53" s="338"/>
      <c r="S53" s="338"/>
      <c r="T53" s="338"/>
      <c r="U53" s="338"/>
      <c r="V53" s="338"/>
      <c r="W53" s="230" t="s">
        <v>804</v>
      </c>
      <c r="X53" s="57" t="s">
        <v>566</v>
      </c>
      <c r="Y53" s="119" t="s">
        <v>48</v>
      </c>
      <c r="Z53" s="68"/>
      <c r="AA53" s="68"/>
      <c r="AB53" s="68" t="s">
        <v>718</v>
      </c>
      <c r="AC53" s="68" t="s">
        <v>873</v>
      </c>
      <c r="AD53" s="262"/>
      <c r="AE53" s="334"/>
    </row>
    <row r="54" spans="1:31" s="89" customFormat="1" ht="66" customHeight="1" x14ac:dyDescent="0.25">
      <c r="A54" s="344"/>
      <c r="B54" s="301"/>
      <c r="C54" s="23" t="s">
        <v>581</v>
      </c>
      <c r="D54" s="36"/>
      <c r="E54" s="36">
        <v>0</v>
      </c>
      <c r="F54" s="335"/>
      <c r="G54" s="326"/>
      <c r="H54" s="326"/>
      <c r="I54" s="339"/>
      <c r="J54" s="339"/>
      <c r="K54" s="316"/>
      <c r="L54" s="316"/>
      <c r="M54" s="318"/>
      <c r="N54" s="353"/>
      <c r="O54" s="316"/>
      <c r="P54" s="316"/>
      <c r="Q54" s="316"/>
      <c r="R54" s="339"/>
      <c r="S54" s="339"/>
      <c r="T54" s="339"/>
      <c r="U54" s="339"/>
      <c r="V54" s="339"/>
      <c r="W54" s="230" t="s">
        <v>804</v>
      </c>
      <c r="X54" s="57" t="s">
        <v>566</v>
      </c>
      <c r="Y54" s="119" t="s">
        <v>48</v>
      </c>
      <c r="Z54" s="68"/>
      <c r="AA54" s="68"/>
      <c r="AB54" s="68"/>
      <c r="AC54" s="68"/>
      <c r="AD54" s="263"/>
      <c r="AE54" s="335"/>
    </row>
    <row r="55" spans="1:31" s="89" customFormat="1" ht="31.5" x14ac:dyDescent="0.25">
      <c r="A55" s="344"/>
      <c r="B55" s="310" t="s">
        <v>580</v>
      </c>
      <c r="C55" s="23" t="s">
        <v>229</v>
      </c>
      <c r="D55" s="36" t="s">
        <v>30</v>
      </c>
      <c r="E55" s="36">
        <v>0</v>
      </c>
      <c r="F55" s="23" t="s">
        <v>230</v>
      </c>
      <c r="G55" s="36" t="s">
        <v>231</v>
      </c>
      <c r="H55" s="36"/>
      <c r="I55" s="37" t="s">
        <v>190</v>
      </c>
      <c r="J55" s="37"/>
      <c r="K55" s="37" t="s">
        <v>232</v>
      </c>
      <c r="L55" s="37"/>
      <c r="M55" s="36" t="s">
        <v>215</v>
      </c>
      <c r="N55" s="37"/>
      <c r="O55" s="37" t="s">
        <v>184</v>
      </c>
      <c r="P55" s="37"/>
      <c r="Q55" s="37"/>
      <c r="R55" s="37"/>
      <c r="S55" s="37" t="s">
        <v>233</v>
      </c>
      <c r="T55" s="37"/>
      <c r="U55" s="37"/>
      <c r="V55" s="315" t="s">
        <v>232</v>
      </c>
      <c r="W55" s="230" t="s">
        <v>545</v>
      </c>
      <c r="X55" s="57" t="s">
        <v>617</v>
      </c>
      <c r="Y55" s="66" t="s">
        <v>49</v>
      </c>
      <c r="Z55" s="66"/>
      <c r="AA55" s="66" t="s">
        <v>719</v>
      </c>
      <c r="AB55" s="66" t="s">
        <v>720</v>
      </c>
      <c r="AC55" s="66" t="s">
        <v>873</v>
      </c>
      <c r="AD55" s="37"/>
      <c r="AE55" s="333" t="s">
        <v>234</v>
      </c>
    </row>
    <row r="56" spans="1:31" s="89" customFormat="1" ht="47.25" x14ac:dyDescent="0.25">
      <c r="A56" s="344"/>
      <c r="B56" s="302"/>
      <c r="C56" s="23" t="s">
        <v>235</v>
      </c>
      <c r="D56" s="36" t="s">
        <v>30</v>
      </c>
      <c r="E56" s="36">
        <v>0</v>
      </c>
      <c r="F56" s="23" t="s">
        <v>230</v>
      </c>
      <c r="G56" s="36" t="s">
        <v>231</v>
      </c>
      <c r="H56" s="36"/>
      <c r="I56" s="37" t="s">
        <v>190</v>
      </c>
      <c r="J56" s="37"/>
      <c r="K56" s="37" t="s">
        <v>232</v>
      </c>
      <c r="L56" s="37"/>
      <c r="M56" s="36" t="s">
        <v>215</v>
      </c>
      <c r="N56" s="37"/>
      <c r="O56" s="37" t="s">
        <v>184</v>
      </c>
      <c r="P56" s="37"/>
      <c r="Q56" s="37"/>
      <c r="R56" s="37"/>
      <c r="S56" s="37" t="s">
        <v>233</v>
      </c>
      <c r="T56" s="37"/>
      <c r="U56" s="37"/>
      <c r="V56" s="349"/>
      <c r="W56" s="230" t="s">
        <v>546</v>
      </c>
      <c r="X56" s="57" t="s">
        <v>617</v>
      </c>
      <c r="Y56" s="66" t="s">
        <v>49</v>
      </c>
      <c r="Z56" s="66" t="s">
        <v>741</v>
      </c>
      <c r="AA56" s="66" t="s">
        <v>716</v>
      </c>
      <c r="AB56" s="66" t="s">
        <v>716</v>
      </c>
      <c r="AC56" s="66" t="s">
        <v>873</v>
      </c>
      <c r="AD56" s="37"/>
      <c r="AE56" s="360"/>
    </row>
    <row r="57" spans="1:31" s="89" customFormat="1" ht="84" customHeight="1" x14ac:dyDescent="0.25">
      <c r="A57" s="344"/>
      <c r="B57" s="302"/>
      <c r="C57" s="23" t="s">
        <v>236</v>
      </c>
      <c r="D57" s="36" t="s">
        <v>30</v>
      </c>
      <c r="E57" s="36">
        <v>3</v>
      </c>
      <c r="F57" s="23" t="s">
        <v>230</v>
      </c>
      <c r="G57" s="36" t="s">
        <v>237</v>
      </c>
      <c r="H57" s="36"/>
      <c r="I57" s="37" t="s">
        <v>190</v>
      </c>
      <c r="J57" s="37" t="s">
        <v>238</v>
      </c>
      <c r="K57" s="37" t="s">
        <v>239</v>
      </c>
      <c r="L57" s="37"/>
      <c r="M57" s="36" t="s">
        <v>215</v>
      </c>
      <c r="N57" s="37"/>
      <c r="O57" s="37" t="s">
        <v>184</v>
      </c>
      <c r="P57" s="37"/>
      <c r="Q57" s="37"/>
      <c r="R57" s="37"/>
      <c r="S57" s="37" t="s">
        <v>233</v>
      </c>
      <c r="T57" s="37"/>
      <c r="U57" s="37"/>
      <c r="V57" s="349"/>
      <c r="W57" s="230" t="s">
        <v>806</v>
      </c>
      <c r="X57" s="57" t="s">
        <v>617</v>
      </c>
      <c r="Y57" s="66" t="s">
        <v>49</v>
      </c>
      <c r="Z57" s="66" t="s">
        <v>742</v>
      </c>
      <c r="AA57" s="66" t="s">
        <v>716</v>
      </c>
      <c r="AB57" s="66" t="s">
        <v>716</v>
      </c>
      <c r="AC57" s="66" t="s">
        <v>873</v>
      </c>
      <c r="AD57" s="37"/>
      <c r="AE57" s="360"/>
    </row>
    <row r="58" spans="1:31" s="89" customFormat="1" ht="31.5" x14ac:dyDescent="0.25">
      <c r="A58" s="344"/>
      <c r="B58" s="301"/>
      <c r="C58" s="23" t="s">
        <v>240</v>
      </c>
      <c r="D58" s="36" t="s">
        <v>30</v>
      </c>
      <c r="E58" s="36">
        <v>0</v>
      </c>
      <c r="F58" s="23" t="s">
        <v>241</v>
      </c>
      <c r="G58" s="36" t="s">
        <v>231</v>
      </c>
      <c r="H58" s="36"/>
      <c r="I58" s="37" t="s">
        <v>190</v>
      </c>
      <c r="J58" s="37"/>
      <c r="K58" s="37" t="s">
        <v>232</v>
      </c>
      <c r="L58" s="37"/>
      <c r="M58" s="36" t="s">
        <v>215</v>
      </c>
      <c r="N58" s="37"/>
      <c r="O58" s="37" t="s">
        <v>184</v>
      </c>
      <c r="P58" s="37"/>
      <c r="Q58" s="37"/>
      <c r="R58" s="37"/>
      <c r="S58" s="37" t="s">
        <v>233</v>
      </c>
      <c r="T58" s="37"/>
      <c r="U58" s="37"/>
      <c r="V58" s="350"/>
      <c r="W58" s="230" t="s">
        <v>547</v>
      </c>
      <c r="X58" s="57" t="s">
        <v>617</v>
      </c>
      <c r="Y58" s="67" t="s">
        <v>66</v>
      </c>
      <c r="Z58" s="67"/>
      <c r="AA58" s="67"/>
      <c r="AB58" s="67" t="s">
        <v>718</v>
      </c>
      <c r="AC58" s="67" t="s">
        <v>873</v>
      </c>
      <c r="AD58" s="37"/>
      <c r="AE58" s="361"/>
    </row>
    <row r="59" spans="1:31" s="89" customFormat="1" ht="126" x14ac:dyDescent="0.25">
      <c r="A59" s="344"/>
      <c r="B59" s="310" t="s">
        <v>579</v>
      </c>
      <c r="C59" s="23" t="s">
        <v>193</v>
      </c>
      <c r="D59" s="56" t="s">
        <v>30</v>
      </c>
      <c r="E59" s="56">
        <v>0</v>
      </c>
      <c r="F59" s="23" t="s">
        <v>194</v>
      </c>
      <c r="G59" s="56" t="s">
        <v>195</v>
      </c>
      <c r="H59" s="56" t="s">
        <v>173</v>
      </c>
      <c r="I59" s="57" t="s">
        <v>196</v>
      </c>
      <c r="J59" s="57"/>
      <c r="K59" s="57"/>
      <c r="L59" s="57" t="s">
        <v>197</v>
      </c>
      <c r="M59" s="56" t="s">
        <v>37</v>
      </c>
      <c r="N59" s="57"/>
      <c r="O59" s="57"/>
      <c r="P59" s="57"/>
      <c r="Q59" s="57"/>
      <c r="R59" s="57" t="s">
        <v>198</v>
      </c>
      <c r="S59" s="57" t="s">
        <v>199</v>
      </c>
      <c r="T59" s="57" t="s">
        <v>200</v>
      </c>
      <c r="U59" s="57" t="s">
        <v>201</v>
      </c>
      <c r="V59" s="57" t="s">
        <v>202</v>
      </c>
      <c r="W59" s="230" t="s">
        <v>544</v>
      </c>
      <c r="X59" s="57" t="s">
        <v>566</v>
      </c>
      <c r="Y59" s="66" t="s">
        <v>49</v>
      </c>
      <c r="Z59" s="66"/>
      <c r="AA59" s="66" t="s">
        <v>706</v>
      </c>
      <c r="AB59" s="66" t="s">
        <v>711</v>
      </c>
      <c r="AC59" s="66" t="s">
        <v>873</v>
      </c>
      <c r="AD59" s="57"/>
      <c r="AE59" s="23" t="s">
        <v>203</v>
      </c>
    </row>
    <row r="60" spans="1:31" s="90" customFormat="1" ht="48" thickBot="1" x14ac:dyDescent="0.3">
      <c r="A60" s="344"/>
      <c r="B60" s="311"/>
      <c r="C60" s="6" t="s">
        <v>793</v>
      </c>
      <c r="D60" s="40"/>
      <c r="E60" s="40">
        <v>2</v>
      </c>
      <c r="F60" s="6" t="s">
        <v>241</v>
      </c>
      <c r="G60" s="40"/>
      <c r="H60" s="40"/>
      <c r="I60" s="39" t="s">
        <v>242</v>
      </c>
      <c r="J60" s="39"/>
      <c r="K60" s="39"/>
      <c r="L60" s="39"/>
      <c r="M60" s="40" t="s">
        <v>60</v>
      </c>
      <c r="N60" s="39"/>
      <c r="O60" s="39"/>
      <c r="P60" s="39"/>
      <c r="Q60" s="39"/>
      <c r="R60" s="39"/>
      <c r="S60" s="39" t="s">
        <v>243</v>
      </c>
      <c r="T60" s="39" t="s">
        <v>244</v>
      </c>
      <c r="U60" s="39"/>
      <c r="V60" s="39"/>
      <c r="W60" s="232" t="s">
        <v>643</v>
      </c>
      <c r="X60" s="61"/>
      <c r="Y60" s="70" t="s">
        <v>48</v>
      </c>
      <c r="Z60" s="70"/>
      <c r="AA60" s="70"/>
      <c r="AB60" s="70"/>
      <c r="AC60" s="70"/>
      <c r="AD60" s="39" t="s">
        <v>842</v>
      </c>
      <c r="AE60" s="6"/>
    </row>
    <row r="61" spans="1:31" s="88" customFormat="1" ht="63" x14ac:dyDescent="0.25">
      <c r="A61" s="343" t="s">
        <v>245</v>
      </c>
      <c r="B61" s="309" t="s">
        <v>600</v>
      </c>
      <c r="C61" s="48" t="s">
        <v>246</v>
      </c>
      <c r="D61" s="41"/>
      <c r="E61" s="41">
        <v>1</v>
      </c>
      <c r="F61" s="48" t="s">
        <v>247</v>
      </c>
      <c r="G61" s="41"/>
      <c r="H61" s="41"/>
      <c r="I61" s="31" t="s">
        <v>248</v>
      </c>
      <c r="J61" s="31"/>
      <c r="K61" s="31"/>
      <c r="L61" s="31" t="s">
        <v>249</v>
      </c>
      <c r="M61" s="41" t="s">
        <v>60</v>
      </c>
      <c r="N61" s="31"/>
      <c r="O61" s="31"/>
      <c r="P61" s="31"/>
      <c r="Q61" s="31"/>
      <c r="R61" s="31"/>
      <c r="S61" s="31" t="s">
        <v>541</v>
      </c>
      <c r="T61" s="31"/>
      <c r="U61" s="31"/>
      <c r="V61" s="31"/>
      <c r="W61" s="227" t="s">
        <v>642</v>
      </c>
      <c r="X61" s="50"/>
      <c r="Y61" s="71" t="s">
        <v>48</v>
      </c>
      <c r="Z61" s="71"/>
      <c r="AA61" s="71"/>
      <c r="AB61" s="71"/>
      <c r="AC61" s="71"/>
      <c r="AD61" s="259" t="s">
        <v>843</v>
      </c>
      <c r="AE61" s="48"/>
    </row>
    <row r="62" spans="1:31" s="89" customFormat="1" ht="63" x14ac:dyDescent="0.25">
      <c r="A62" s="344"/>
      <c r="B62" s="302"/>
      <c r="C62" s="23" t="s">
        <v>250</v>
      </c>
      <c r="D62" s="36" t="s">
        <v>30</v>
      </c>
      <c r="E62" s="36">
        <v>7</v>
      </c>
      <c r="F62" s="23" t="s">
        <v>247</v>
      </c>
      <c r="G62" s="36" t="s">
        <v>231</v>
      </c>
      <c r="H62" s="36"/>
      <c r="I62" s="37" t="s">
        <v>251</v>
      </c>
      <c r="J62" s="37"/>
      <c r="K62" s="37" t="s">
        <v>252</v>
      </c>
      <c r="L62" s="37"/>
      <c r="M62" s="36" t="s">
        <v>37</v>
      </c>
      <c r="N62" s="37"/>
      <c r="O62" s="37" t="s">
        <v>252</v>
      </c>
      <c r="P62" s="37"/>
      <c r="R62" s="37"/>
      <c r="S62" s="37" t="s">
        <v>253</v>
      </c>
      <c r="T62" s="37"/>
      <c r="U62" s="37"/>
      <c r="V62" s="37" t="s">
        <v>254</v>
      </c>
      <c r="W62" s="230" t="s">
        <v>548</v>
      </c>
      <c r="X62" s="57"/>
      <c r="Y62" s="66" t="s">
        <v>49</v>
      </c>
      <c r="Z62" s="66" t="s">
        <v>715</v>
      </c>
      <c r="AA62" s="66" t="s">
        <v>716</v>
      </c>
      <c r="AB62" s="66" t="s">
        <v>716</v>
      </c>
      <c r="AC62" s="66"/>
      <c r="AD62" s="260" t="s">
        <v>843</v>
      </c>
      <c r="AE62" s="23" t="s">
        <v>234</v>
      </c>
    </row>
    <row r="63" spans="1:31" s="89" customFormat="1" ht="78.75" x14ac:dyDescent="0.25">
      <c r="A63" s="344"/>
      <c r="B63" s="301"/>
      <c r="C63" s="23" t="s">
        <v>265</v>
      </c>
      <c r="D63" s="56" t="s">
        <v>30</v>
      </c>
      <c r="E63" s="56">
        <v>8</v>
      </c>
      <c r="F63" s="23" t="s">
        <v>266</v>
      </c>
      <c r="G63" s="56" t="s">
        <v>231</v>
      </c>
      <c r="H63" s="56"/>
      <c r="I63" s="57" t="s">
        <v>251</v>
      </c>
      <c r="J63" s="57"/>
      <c r="K63" s="57" t="s">
        <v>267</v>
      </c>
      <c r="L63" s="57"/>
      <c r="M63" s="56" t="s">
        <v>37</v>
      </c>
      <c r="N63" s="57"/>
      <c r="O63" s="57" t="s">
        <v>267</v>
      </c>
      <c r="P63" s="57"/>
      <c r="Q63" s="57"/>
      <c r="R63" s="57"/>
      <c r="S63" s="57" t="s">
        <v>268</v>
      </c>
      <c r="T63" s="57"/>
      <c r="U63" s="57"/>
      <c r="V63" s="57" t="s">
        <v>254</v>
      </c>
      <c r="W63" s="230" t="s">
        <v>550</v>
      </c>
      <c r="X63" s="57"/>
      <c r="Y63" s="67" t="s">
        <v>66</v>
      </c>
      <c r="Z63" s="67"/>
      <c r="AA63" s="67"/>
      <c r="AB63" s="67"/>
      <c r="AC63" s="67"/>
      <c r="AD63" s="260" t="s">
        <v>843</v>
      </c>
      <c r="AE63" s="23" t="s">
        <v>234</v>
      </c>
    </row>
    <row r="64" spans="1:31" s="89" customFormat="1" ht="63" x14ac:dyDescent="0.25">
      <c r="A64" s="344"/>
      <c r="B64" s="310" t="s">
        <v>601</v>
      </c>
      <c r="C64" s="23" t="s">
        <v>256</v>
      </c>
      <c r="D64" s="36" t="s">
        <v>30</v>
      </c>
      <c r="E64" s="36">
        <v>0</v>
      </c>
      <c r="F64" s="23" t="s">
        <v>247</v>
      </c>
      <c r="G64" s="36" t="s">
        <v>231</v>
      </c>
      <c r="H64" s="36"/>
      <c r="I64" s="37" t="s">
        <v>251</v>
      </c>
      <c r="J64" s="37"/>
      <c r="K64" s="37" t="s">
        <v>257</v>
      </c>
      <c r="L64" s="37"/>
      <c r="M64" s="36" t="s">
        <v>37</v>
      </c>
      <c r="N64" s="37"/>
      <c r="O64" s="37" t="s">
        <v>257</v>
      </c>
      <c r="P64" s="37"/>
      <c r="R64" s="37"/>
      <c r="S64" s="37" t="s">
        <v>258</v>
      </c>
      <c r="T64" s="37"/>
      <c r="U64" s="37"/>
      <c r="V64" s="37" t="s">
        <v>259</v>
      </c>
      <c r="W64" s="230" t="s">
        <v>645</v>
      </c>
      <c r="X64" s="57" t="s">
        <v>644</v>
      </c>
      <c r="Y64" s="66" t="s">
        <v>49</v>
      </c>
      <c r="Z64" s="66" t="s">
        <v>715</v>
      </c>
      <c r="AA64" s="66" t="s">
        <v>716</v>
      </c>
      <c r="AB64" s="66" t="s">
        <v>716</v>
      </c>
      <c r="AC64" s="66"/>
      <c r="AD64" s="260" t="s">
        <v>843</v>
      </c>
      <c r="AE64" s="23" t="s">
        <v>234</v>
      </c>
    </row>
    <row r="65" spans="1:31" s="89" customFormat="1" ht="63" x14ac:dyDescent="0.25">
      <c r="A65" s="344"/>
      <c r="B65" s="302"/>
      <c r="C65" s="23" t="s">
        <v>260</v>
      </c>
      <c r="D65" s="36" t="s">
        <v>30</v>
      </c>
      <c r="E65" s="36">
        <v>0</v>
      </c>
      <c r="F65" s="23" t="s">
        <v>714</v>
      </c>
      <c r="G65" s="36" t="s">
        <v>231</v>
      </c>
      <c r="H65" s="36"/>
      <c r="I65" s="37"/>
      <c r="J65" s="37"/>
      <c r="K65" s="37" t="s">
        <v>261</v>
      </c>
      <c r="L65" s="37"/>
      <c r="M65" s="36" t="s">
        <v>215</v>
      </c>
      <c r="N65" s="37"/>
      <c r="O65" s="37" t="s">
        <v>261</v>
      </c>
      <c r="P65" s="37"/>
      <c r="Q65" s="37"/>
      <c r="R65" s="37"/>
      <c r="S65" s="37" t="s">
        <v>262</v>
      </c>
      <c r="T65" s="37"/>
      <c r="U65" s="37"/>
      <c r="V65" s="37" t="s">
        <v>259</v>
      </c>
      <c r="W65" s="230" t="s">
        <v>255</v>
      </c>
      <c r="X65" s="57"/>
      <c r="Y65" s="67" t="s">
        <v>66</v>
      </c>
      <c r="Z65" s="67"/>
      <c r="AA65" s="67" t="s">
        <v>716</v>
      </c>
      <c r="AB65" s="67" t="s">
        <v>716</v>
      </c>
      <c r="AC65" s="67"/>
      <c r="AD65" s="260" t="s">
        <v>843</v>
      </c>
      <c r="AE65" s="23" t="s">
        <v>234</v>
      </c>
    </row>
    <row r="66" spans="1:31" s="89" customFormat="1" ht="63" x14ac:dyDescent="0.25">
      <c r="A66" s="344"/>
      <c r="B66" s="301"/>
      <c r="C66" s="23" t="s">
        <v>263</v>
      </c>
      <c r="D66" s="36" t="s">
        <v>30</v>
      </c>
      <c r="E66" s="36">
        <v>0</v>
      </c>
      <c r="F66" s="23" t="s">
        <v>58</v>
      </c>
      <c r="G66" s="36" t="s">
        <v>231</v>
      </c>
      <c r="H66" s="36"/>
      <c r="I66" s="37" t="s">
        <v>251</v>
      </c>
      <c r="J66" s="37"/>
      <c r="K66" s="37" t="s">
        <v>261</v>
      </c>
      <c r="L66" s="37"/>
      <c r="M66" s="36" t="s">
        <v>215</v>
      </c>
      <c r="N66" s="37"/>
      <c r="O66" s="37" t="s">
        <v>261</v>
      </c>
      <c r="P66" s="37"/>
      <c r="Q66" s="37"/>
      <c r="R66" s="37"/>
      <c r="S66" s="37" t="s">
        <v>262</v>
      </c>
      <c r="T66" s="37"/>
      <c r="U66" s="37"/>
      <c r="V66" s="37" t="s">
        <v>259</v>
      </c>
      <c r="W66" s="230" t="s">
        <v>549</v>
      </c>
      <c r="X66" s="57"/>
      <c r="Y66" s="67" t="s">
        <v>66</v>
      </c>
      <c r="Z66" s="67"/>
      <c r="AA66" s="67" t="s">
        <v>716</v>
      </c>
      <c r="AB66" s="67" t="s">
        <v>716</v>
      </c>
      <c r="AC66" s="67"/>
      <c r="AD66" s="260" t="s">
        <v>843</v>
      </c>
      <c r="AE66" s="23" t="s">
        <v>234</v>
      </c>
    </row>
    <row r="67" spans="1:31" s="82" customFormat="1" ht="47.25" x14ac:dyDescent="0.25">
      <c r="A67" s="345"/>
      <c r="B67" s="310" t="s">
        <v>602</v>
      </c>
      <c r="C67" s="99" t="s">
        <v>542</v>
      </c>
      <c r="D67" s="223"/>
      <c r="E67" s="223">
        <v>0</v>
      </c>
      <c r="F67" s="231" t="s">
        <v>58</v>
      </c>
      <c r="G67" s="223"/>
      <c r="H67" s="223"/>
      <c r="I67" s="225"/>
      <c r="J67" s="225"/>
      <c r="K67" s="225"/>
      <c r="L67" s="225"/>
      <c r="M67" s="223" t="s">
        <v>60</v>
      </c>
      <c r="N67" s="225"/>
      <c r="O67" s="225"/>
      <c r="P67" s="225"/>
      <c r="Q67" s="225"/>
      <c r="R67" s="225"/>
      <c r="S67" s="225"/>
      <c r="T67" s="225"/>
      <c r="U67" s="225"/>
      <c r="V67" s="246" t="s">
        <v>759</v>
      </c>
      <c r="W67" s="225">
        <v>7</v>
      </c>
      <c r="X67" s="225"/>
      <c r="Y67" s="77" t="s">
        <v>66</v>
      </c>
      <c r="Z67" s="77"/>
      <c r="AA67" s="77"/>
      <c r="AB67" s="77" t="s">
        <v>713</v>
      </c>
      <c r="AC67" s="77"/>
      <c r="AD67" s="225"/>
      <c r="AE67" s="231" t="s">
        <v>759</v>
      </c>
    </row>
    <row r="68" spans="1:31" s="82" customFormat="1" ht="63" x14ac:dyDescent="0.25">
      <c r="A68" s="345"/>
      <c r="B68" s="301"/>
      <c r="C68" s="231" t="s">
        <v>543</v>
      </c>
      <c r="D68" s="223"/>
      <c r="E68" s="223">
        <v>0</v>
      </c>
      <c r="F68" s="231" t="s">
        <v>58</v>
      </c>
      <c r="G68" s="223"/>
      <c r="H68" s="223"/>
      <c r="I68" s="225"/>
      <c r="J68" s="225"/>
      <c r="K68" s="225"/>
      <c r="L68" s="225"/>
      <c r="M68" s="223" t="s">
        <v>60</v>
      </c>
      <c r="N68" s="225"/>
      <c r="O68" s="225"/>
      <c r="P68" s="225"/>
      <c r="Q68" s="225"/>
      <c r="R68" s="225"/>
      <c r="S68" s="225"/>
      <c r="T68" s="225"/>
      <c r="U68" s="225"/>
      <c r="V68" s="246" t="s">
        <v>759</v>
      </c>
      <c r="W68" s="225" t="s">
        <v>551</v>
      </c>
      <c r="X68" s="225"/>
      <c r="Y68" s="77" t="s">
        <v>66</v>
      </c>
      <c r="Z68" s="77"/>
      <c r="AA68" s="77" t="s">
        <v>711</v>
      </c>
      <c r="AB68" s="77" t="s">
        <v>713</v>
      </c>
      <c r="AC68" s="77"/>
      <c r="AD68" s="225"/>
      <c r="AE68" s="231" t="s">
        <v>759</v>
      </c>
    </row>
    <row r="69" spans="1:31" s="90" customFormat="1" ht="63.75" thickBot="1" x14ac:dyDescent="0.3">
      <c r="A69" s="346"/>
      <c r="B69" s="95" t="s">
        <v>603</v>
      </c>
      <c r="C69" s="6" t="s">
        <v>269</v>
      </c>
      <c r="D69" s="40"/>
      <c r="E69" s="40">
        <v>0</v>
      </c>
      <c r="F69" s="6" t="s">
        <v>58</v>
      </c>
      <c r="G69" s="40"/>
      <c r="H69" s="40"/>
      <c r="I69" s="39" t="s">
        <v>144</v>
      </c>
      <c r="J69" s="39"/>
      <c r="K69" s="39"/>
      <c r="L69" s="39"/>
      <c r="M69" s="40" t="s">
        <v>60</v>
      </c>
      <c r="N69" s="39"/>
      <c r="O69" s="39"/>
      <c r="P69" s="39"/>
      <c r="Q69" s="39"/>
      <c r="R69" s="39"/>
      <c r="S69" s="39"/>
      <c r="T69" s="39" t="s">
        <v>244</v>
      </c>
      <c r="U69" s="39" t="s">
        <v>270</v>
      </c>
      <c r="V69" s="39" t="s">
        <v>271</v>
      </c>
      <c r="W69" s="232"/>
      <c r="X69" s="61" t="s">
        <v>644</v>
      </c>
      <c r="Y69" s="72" t="s">
        <v>66</v>
      </c>
      <c r="Z69" s="72"/>
      <c r="AA69" s="72" t="s">
        <v>712</v>
      </c>
      <c r="AB69" s="72" t="s">
        <v>713</v>
      </c>
      <c r="AC69" s="72"/>
      <c r="AD69" s="264" t="s">
        <v>844</v>
      </c>
      <c r="AE69" s="6"/>
    </row>
    <row r="70" spans="1:31" s="88" customFormat="1" ht="220.5" x14ac:dyDescent="0.25">
      <c r="A70" s="304" t="s">
        <v>272</v>
      </c>
      <c r="B70" s="304"/>
      <c r="C70" s="248" t="s">
        <v>273</v>
      </c>
      <c r="D70" s="243" t="s">
        <v>30</v>
      </c>
      <c r="E70" s="244">
        <v>10</v>
      </c>
      <c r="F70" s="248" t="s">
        <v>274</v>
      </c>
      <c r="G70" s="244" t="s">
        <v>275</v>
      </c>
      <c r="H70" s="244" t="s">
        <v>89</v>
      </c>
      <c r="I70" s="246" t="s">
        <v>276</v>
      </c>
      <c r="J70" s="241" t="s">
        <v>277</v>
      </c>
      <c r="K70" s="241" t="s">
        <v>278</v>
      </c>
      <c r="L70" s="238" t="s">
        <v>279</v>
      </c>
      <c r="M70" s="244" t="s">
        <v>280</v>
      </c>
      <c r="N70" s="241" t="s">
        <v>118</v>
      </c>
      <c r="O70" s="241" t="s">
        <v>281</v>
      </c>
      <c r="P70" s="241" t="s">
        <v>282</v>
      </c>
      <c r="Q70" s="241" t="s">
        <v>282</v>
      </c>
      <c r="R70" s="241" t="s">
        <v>283</v>
      </c>
      <c r="S70" s="241" t="s">
        <v>284</v>
      </c>
      <c r="T70" s="241"/>
      <c r="U70" s="246" t="s">
        <v>285</v>
      </c>
      <c r="V70" s="241" t="s">
        <v>118</v>
      </c>
      <c r="W70" s="241" t="s">
        <v>646</v>
      </c>
      <c r="X70" s="241" t="s">
        <v>661</v>
      </c>
      <c r="Y70" s="251" t="s">
        <v>49</v>
      </c>
      <c r="Z70" s="66" t="s">
        <v>118</v>
      </c>
      <c r="AA70" s="66" t="s">
        <v>118</v>
      </c>
      <c r="AB70" s="66" t="s">
        <v>118</v>
      </c>
      <c r="AC70" s="66" t="s">
        <v>879</v>
      </c>
      <c r="AD70" s="241"/>
      <c r="AE70" s="195" t="s">
        <v>761</v>
      </c>
    </row>
    <row r="71" spans="1:31" s="89" customFormat="1" ht="267.75" x14ac:dyDescent="0.25">
      <c r="A71" s="305"/>
      <c r="B71" s="305"/>
      <c r="C71" s="247" t="s">
        <v>303</v>
      </c>
      <c r="D71" s="243" t="s">
        <v>30</v>
      </c>
      <c r="E71" s="243">
        <v>5</v>
      </c>
      <c r="F71" s="243" t="s">
        <v>274</v>
      </c>
      <c r="G71" s="244" t="s">
        <v>295</v>
      </c>
      <c r="H71" s="243" t="s">
        <v>304</v>
      </c>
      <c r="I71" s="246" t="s">
        <v>305</v>
      </c>
      <c r="J71" s="246" t="s">
        <v>306</v>
      </c>
      <c r="K71" s="246" t="s">
        <v>307</v>
      </c>
      <c r="L71" s="246" t="s">
        <v>308</v>
      </c>
      <c r="M71" s="243" t="s">
        <v>309</v>
      </c>
      <c r="N71" s="246"/>
      <c r="O71" s="240"/>
      <c r="P71" s="246" t="s">
        <v>310</v>
      </c>
      <c r="Q71" s="246"/>
      <c r="R71" s="246"/>
      <c r="S71" s="246" t="s">
        <v>311</v>
      </c>
      <c r="T71" s="246"/>
      <c r="U71" s="246" t="s">
        <v>312</v>
      </c>
      <c r="V71" s="246" t="s">
        <v>760</v>
      </c>
      <c r="W71" s="237" t="s">
        <v>812</v>
      </c>
      <c r="X71" s="246" t="s">
        <v>662</v>
      </c>
      <c r="Y71" s="67" t="s">
        <v>66</v>
      </c>
      <c r="Z71" s="67"/>
      <c r="AA71" s="67" t="s">
        <v>707</v>
      </c>
      <c r="AB71" s="67" t="s">
        <v>708</v>
      </c>
      <c r="AC71" s="67" t="s">
        <v>873</v>
      </c>
      <c r="AD71" s="246"/>
      <c r="AE71" s="23" t="s">
        <v>760</v>
      </c>
    </row>
    <row r="72" spans="1:31" s="89" customFormat="1" ht="63" x14ac:dyDescent="0.25">
      <c r="A72" s="305"/>
      <c r="B72" s="305"/>
      <c r="C72" s="23" t="s">
        <v>313</v>
      </c>
      <c r="D72" s="243" t="s">
        <v>30</v>
      </c>
      <c r="E72" s="243">
        <v>3</v>
      </c>
      <c r="F72" s="23" t="s">
        <v>287</v>
      </c>
      <c r="G72" s="243" t="s">
        <v>30</v>
      </c>
      <c r="H72" s="243" t="s">
        <v>89</v>
      </c>
      <c r="I72" s="246" t="s">
        <v>314</v>
      </c>
      <c r="J72" s="246" t="s">
        <v>709</v>
      </c>
      <c r="K72" s="246"/>
      <c r="L72" s="246" t="s">
        <v>315</v>
      </c>
      <c r="M72" s="243" t="s">
        <v>215</v>
      </c>
      <c r="N72" s="246"/>
      <c r="O72" s="246"/>
      <c r="P72" s="246"/>
      <c r="Q72" s="246"/>
      <c r="R72" s="246"/>
      <c r="S72" s="246" t="s">
        <v>316</v>
      </c>
      <c r="T72" s="246"/>
      <c r="U72" s="246"/>
      <c r="V72" s="246"/>
      <c r="W72" s="237"/>
      <c r="X72" s="246" t="s">
        <v>661</v>
      </c>
      <c r="Y72" s="67" t="s">
        <v>66</v>
      </c>
      <c r="Z72" s="67"/>
      <c r="AA72" s="67"/>
      <c r="AB72" s="67" t="s">
        <v>708</v>
      </c>
      <c r="AC72" s="67" t="s">
        <v>873</v>
      </c>
      <c r="AD72" s="246"/>
      <c r="AE72" s="23"/>
    </row>
    <row r="73" spans="1:31" s="89" customFormat="1" ht="126" x14ac:dyDescent="0.25">
      <c r="A73" s="305"/>
      <c r="B73" s="305"/>
      <c r="C73" s="23" t="s">
        <v>317</v>
      </c>
      <c r="D73" s="243" t="s">
        <v>30</v>
      </c>
      <c r="E73" s="243">
        <v>25</v>
      </c>
      <c r="F73" s="23" t="s">
        <v>274</v>
      </c>
      <c r="G73" s="243" t="s">
        <v>318</v>
      </c>
      <c r="H73" s="243" t="s">
        <v>89</v>
      </c>
      <c r="I73" s="246" t="s">
        <v>319</v>
      </c>
      <c r="J73" s="246" t="s">
        <v>320</v>
      </c>
      <c r="K73" s="246" t="s">
        <v>514</v>
      </c>
      <c r="L73" s="246" t="s">
        <v>321</v>
      </c>
      <c r="M73" s="243" t="s">
        <v>322</v>
      </c>
      <c r="N73" s="246" t="s">
        <v>118</v>
      </c>
      <c r="O73" s="246" t="s">
        <v>323</v>
      </c>
      <c r="P73" s="246" t="s">
        <v>324</v>
      </c>
      <c r="Q73" s="246" t="s">
        <v>324</v>
      </c>
      <c r="R73" s="246"/>
      <c r="S73" s="246" t="s">
        <v>325</v>
      </c>
      <c r="T73" s="246"/>
      <c r="U73" s="246"/>
      <c r="V73" s="246" t="s">
        <v>821</v>
      </c>
      <c r="W73" s="246" t="s">
        <v>810</v>
      </c>
      <c r="X73" s="246" t="s">
        <v>617</v>
      </c>
      <c r="Y73" s="66" t="s">
        <v>49</v>
      </c>
      <c r="Z73" s="66" t="s">
        <v>118</v>
      </c>
      <c r="AA73" s="66" t="s">
        <v>118</v>
      </c>
      <c r="AB73" s="66" t="s">
        <v>118</v>
      </c>
      <c r="AC73" s="66" t="s">
        <v>879</v>
      </c>
      <c r="AD73" s="246"/>
      <c r="AE73" s="195" t="s">
        <v>761</v>
      </c>
    </row>
    <row r="74" spans="1:31" s="89" customFormat="1" ht="78.75" x14ac:dyDescent="0.25">
      <c r="A74" s="305"/>
      <c r="B74" s="305"/>
      <c r="C74" s="23" t="s">
        <v>326</v>
      </c>
      <c r="D74" s="243" t="s">
        <v>30</v>
      </c>
      <c r="E74" s="243">
        <v>3</v>
      </c>
      <c r="F74" s="23" t="s">
        <v>327</v>
      </c>
      <c r="G74" s="243" t="s">
        <v>30</v>
      </c>
      <c r="H74" s="243" t="s">
        <v>328</v>
      </c>
      <c r="I74" s="246" t="s">
        <v>329</v>
      </c>
      <c r="J74" s="243" t="s">
        <v>330</v>
      </c>
      <c r="K74" s="243" t="s">
        <v>330</v>
      </c>
      <c r="L74" s="246" t="s">
        <v>331</v>
      </c>
      <c r="M74" s="243" t="s">
        <v>215</v>
      </c>
      <c r="N74" s="246" t="s">
        <v>118</v>
      </c>
      <c r="O74" s="246" t="s">
        <v>118</v>
      </c>
      <c r="P74" s="246" t="s">
        <v>332</v>
      </c>
      <c r="Q74" s="246" t="s">
        <v>333</v>
      </c>
      <c r="R74" s="246"/>
      <c r="S74" s="246" t="s">
        <v>334</v>
      </c>
      <c r="T74" s="246"/>
      <c r="U74" s="246" t="s">
        <v>335</v>
      </c>
      <c r="V74" s="246" t="s">
        <v>336</v>
      </c>
      <c r="W74" s="246" t="s">
        <v>337</v>
      </c>
      <c r="X74" s="246" t="s">
        <v>566</v>
      </c>
      <c r="Y74" s="66" t="s">
        <v>49</v>
      </c>
      <c r="Z74" s="66"/>
      <c r="AA74" s="66"/>
      <c r="AB74" s="66" t="s">
        <v>711</v>
      </c>
      <c r="AC74" s="66" t="s">
        <v>873</v>
      </c>
      <c r="AD74" s="246"/>
      <c r="AE74" s="23" t="s">
        <v>234</v>
      </c>
    </row>
    <row r="75" spans="1:31" s="89" customFormat="1" ht="47.25" x14ac:dyDescent="0.25">
      <c r="A75" s="305"/>
      <c r="B75" s="305"/>
      <c r="C75" s="237" t="s">
        <v>775</v>
      </c>
      <c r="D75" s="243" t="s">
        <v>30</v>
      </c>
      <c r="E75" s="242">
        <v>2</v>
      </c>
      <c r="F75" s="23" t="s">
        <v>274</v>
      </c>
      <c r="G75" s="242"/>
      <c r="H75" s="243"/>
      <c r="I75" s="246"/>
      <c r="J75" s="242"/>
      <c r="K75" s="242"/>
      <c r="L75" s="237"/>
      <c r="M75" s="242"/>
      <c r="N75" s="237"/>
      <c r="O75" s="237"/>
      <c r="P75" s="237"/>
      <c r="Q75" s="237"/>
      <c r="R75" s="237"/>
      <c r="S75" s="237"/>
      <c r="T75" s="237"/>
      <c r="U75" s="237"/>
      <c r="V75" s="237"/>
      <c r="W75" s="237"/>
      <c r="X75" s="237" t="s">
        <v>572</v>
      </c>
      <c r="Y75" s="198" t="s">
        <v>48</v>
      </c>
      <c r="Z75" s="68"/>
      <c r="AA75" s="68"/>
      <c r="AB75" s="68"/>
      <c r="AC75" s="68"/>
      <c r="AD75" s="246"/>
      <c r="AE75" s="23"/>
    </row>
    <row r="76" spans="1:31" s="89" customFormat="1" ht="47.25" customHeight="1" x14ac:dyDescent="0.25">
      <c r="A76" s="305"/>
      <c r="B76" s="305"/>
      <c r="C76" s="237" t="s">
        <v>825</v>
      </c>
      <c r="D76" s="243" t="s">
        <v>30</v>
      </c>
      <c r="E76" s="242">
        <v>3</v>
      </c>
      <c r="F76" s="239"/>
      <c r="G76" s="242"/>
      <c r="H76" s="243"/>
      <c r="I76" s="246"/>
      <c r="J76" s="242"/>
      <c r="K76" s="242"/>
      <c r="L76" s="237"/>
      <c r="M76" s="242"/>
      <c r="N76" s="237"/>
      <c r="O76" s="237"/>
      <c r="P76" s="237"/>
      <c r="Q76" s="237"/>
      <c r="R76" s="237"/>
      <c r="S76" s="237"/>
      <c r="T76" s="237"/>
      <c r="U76" s="237"/>
      <c r="V76" s="237"/>
      <c r="W76" s="237" t="s">
        <v>816</v>
      </c>
      <c r="X76" s="237"/>
      <c r="Y76" s="198" t="s">
        <v>48</v>
      </c>
      <c r="Z76" s="68"/>
      <c r="AA76" s="68"/>
      <c r="AB76" s="68"/>
      <c r="AC76" s="68"/>
      <c r="AD76" s="246"/>
      <c r="AE76" s="23"/>
    </row>
    <row r="77" spans="1:31" s="89" customFormat="1" ht="80.25" customHeight="1" x14ac:dyDescent="0.25">
      <c r="A77" s="305"/>
      <c r="B77" s="305"/>
      <c r="C77" s="317" t="s">
        <v>361</v>
      </c>
      <c r="D77" s="317" t="s">
        <v>30</v>
      </c>
      <c r="E77" s="317">
        <v>86</v>
      </c>
      <c r="F77" s="317" t="s">
        <v>274</v>
      </c>
      <c r="G77" s="317" t="s">
        <v>30</v>
      </c>
      <c r="H77" s="243"/>
      <c r="I77" s="246"/>
      <c r="J77" s="317" t="s">
        <v>364</v>
      </c>
      <c r="K77" s="317" t="s">
        <v>365</v>
      </c>
      <c r="L77" s="317" t="s">
        <v>366</v>
      </c>
      <c r="M77" s="317" t="s">
        <v>343</v>
      </c>
      <c r="N77" s="317" t="s">
        <v>367</v>
      </c>
      <c r="O77" s="317" t="s">
        <v>368</v>
      </c>
      <c r="P77" s="317"/>
      <c r="Q77" s="317"/>
      <c r="R77" s="317"/>
      <c r="S77" s="323" t="s">
        <v>369</v>
      </c>
      <c r="T77" s="317"/>
      <c r="U77" s="317" t="s">
        <v>370</v>
      </c>
      <c r="V77" s="317" t="s">
        <v>821</v>
      </c>
      <c r="W77" s="315" t="s">
        <v>811</v>
      </c>
      <c r="X77" s="317" t="s">
        <v>647</v>
      </c>
      <c r="Y77" s="366" t="s">
        <v>49</v>
      </c>
      <c r="Z77" s="66" t="s">
        <v>118</v>
      </c>
      <c r="AA77" s="66" t="s">
        <v>118</v>
      </c>
      <c r="AB77" s="66" t="s">
        <v>118</v>
      </c>
      <c r="AC77" s="66" t="s">
        <v>879</v>
      </c>
      <c r="AD77" s="246"/>
      <c r="AE77" s="23" t="s">
        <v>761</v>
      </c>
    </row>
    <row r="78" spans="1:31" s="89" customFormat="1" ht="173.25" x14ac:dyDescent="0.25">
      <c r="A78" s="305"/>
      <c r="B78" s="305"/>
      <c r="C78" s="318"/>
      <c r="D78" s="318"/>
      <c r="E78" s="318"/>
      <c r="F78" s="318"/>
      <c r="G78" s="318"/>
      <c r="H78" s="243" t="s">
        <v>362</v>
      </c>
      <c r="I78" s="246" t="s">
        <v>363</v>
      </c>
      <c r="J78" s="318"/>
      <c r="K78" s="318"/>
      <c r="L78" s="318"/>
      <c r="M78" s="318"/>
      <c r="N78" s="318"/>
      <c r="O78" s="318"/>
      <c r="P78" s="318"/>
      <c r="Q78" s="318"/>
      <c r="R78" s="318"/>
      <c r="S78" s="324"/>
      <c r="T78" s="318"/>
      <c r="U78" s="318"/>
      <c r="V78" s="318"/>
      <c r="W78" s="316"/>
      <c r="X78" s="318"/>
      <c r="Y78" s="367"/>
      <c r="Z78" s="66" t="s">
        <v>763</v>
      </c>
      <c r="AA78" s="66" t="s">
        <v>764</v>
      </c>
      <c r="AB78" s="66" t="s">
        <v>764</v>
      </c>
      <c r="AC78" s="66" t="s">
        <v>873</v>
      </c>
      <c r="AD78" s="246"/>
      <c r="AE78" s="197" t="s">
        <v>759</v>
      </c>
    </row>
    <row r="79" spans="1:31" s="89" customFormat="1" ht="173.25" x14ac:dyDescent="0.25">
      <c r="A79" s="305"/>
      <c r="B79" s="305"/>
      <c r="C79" s="23" t="s">
        <v>286</v>
      </c>
      <c r="D79" s="243" t="s">
        <v>30</v>
      </c>
      <c r="E79" s="243">
        <v>1</v>
      </c>
      <c r="F79" s="23" t="s">
        <v>287</v>
      </c>
      <c r="G79" s="244" t="s">
        <v>288</v>
      </c>
      <c r="H79" s="243" t="s">
        <v>89</v>
      </c>
      <c r="I79" s="246" t="s">
        <v>289</v>
      </c>
      <c r="J79" s="246" t="s">
        <v>164</v>
      </c>
      <c r="K79" s="241" t="s">
        <v>290</v>
      </c>
      <c r="L79" s="240" t="s">
        <v>291</v>
      </c>
      <c r="M79" s="243" t="s">
        <v>215</v>
      </c>
      <c r="N79" s="246"/>
      <c r="O79" s="246"/>
      <c r="P79" s="246" t="s">
        <v>292</v>
      </c>
      <c r="Q79" s="246" t="s">
        <v>159</v>
      </c>
      <c r="R79" s="241" t="s">
        <v>283</v>
      </c>
      <c r="S79" s="246"/>
      <c r="T79" s="246"/>
      <c r="U79" s="246"/>
      <c r="V79" s="246" t="s">
        <v>118</v>
      </c>
      <c r="W79" s="241"/>
      <c r="X79" s="246" t="s">
        <v>521</v>
      </c>
      <c r="Y79" s="66" t="s">
        <v>49</v>
      </c>
      <c r="Z79" s="66" t="s">
        <v>118</v>
      </c>
      <c r="AA79" s="66" t="s">
        <v>118</v>
      </c>
      <c r="AB79" s="66" t="s">
        <v>118</v>
      </c>
      <c r="AC79" s="66" t="s">
        <v>879</v>
      </c>
      <c r="AD79" s="246"/>
      <c r="AE79" s="197" t="s">
        <v>761</v>
      </c>
    </row>
    <row r="80" spans="1:31" s="89" customFormat="1" ht="204.75" x14ac:dyDescent="0.25">
      <c r="A80" s="305"/>
      <c r="B80" s="305"/>
      <c r="C80" s="246" t="s">
        <v>293</v>
      </c>
      <c r="D80" s="243" t="s">
        <v>30</v>
      </c>
      <c r="E80" s="243" t="s">
        <v>294</v>
      </c>
      <c r="F80" s="23" t="s">
        <v>274</v>
      </c>
      <c r="G80" s="244" t="s">
        <v>295</v>
      </c>
      <c r="H80" s="243" t="s">
        <v>296</v>
      </c>
      <c r="I80" s="246" t="s">
        <v>297</v>
      </c>
      <c r="J80" s="246" t="s">
        <v>519</v>
      </c>
      <c r="K80" s="246" t="s">
        <v>298</v>
      </c>
      <c r="L80" s="246" t="s">
        <v>520</v>
      </c>
      <c r="M80" s="243" t="s">
        <v>37</v>
      </c>
      <c r="N80" s="246"/>
      <c r="O80" s="246"/>
      <c r="P80" s="246" t="s">
        <v>299</v>
      </c>
      <c r="Q80" s="246" t="s">
        <v>300</v>
      </c>
      <c r="R80" s="241" t="s">
        <v>283</v>
      </c>
      <c r="S80" s="246" t="s">
        <v>301</v>
      </c>
      <c r="T80" s="246"/>
      <c r="U80" s="246" t="s">
        <v>302</v>
      </c>
      <c r="V80" s="246" t="s">
        <v>821</v>
      </c>
      <c r="W80" s="246" t="s">
        <v>648</v>
      </c>
      <c r="X80" s="246" t="s">
        <v>617</v>
      </c>
      <c r="Y80" s="66" t="s">
        <v>49</v>
      </c>
      <c r="Z80" s="66" t="s">
        <v>118</v>
      </c>
      <c r="AA80" s="66" t="s">
        <v>118</v>
      </c>
      <c r="AB80" s="66" t="s">
        <v>118</v>
      </c>
      <c r="AC80" s="66" t="s">
        <v>879</v>
      </c>
      <c r="AD80" s="246"/>
      <c r="AE80" s="196" t="s">
        <v>761</v>
      </c>
    </row>
    <row r="81" spans="1:31" s="89" customFormat="1" ht="173.25" customHeight="1" x14ac:dyDescent="0.25">
      <c r="A81" s="305"/>
      <c r="B81" s="305"/>
      <c r="C81" s="246" t="s">
        <v>338</v>
      </c>
      <c r="D81" s="243" t="s">
        <v>30</v>
      </c>
      <c r="E81" s="243">
        <v>18</v>
      </c>
      <c r="F81" s="23" t="s">
        <v>274</v>
      </c>
      <c r="G81" s="243" t="s">
        <v>30</v>
      </c>
      <c r="H81" s="243" t="s">
        <v>339</v>
      </c>
      <c r="I81" s="246" t="s">
        <v>340</v>
      </c>
      <c r="J81" s="246" t="s">
        <v>341</v>
      </c>
      <c r="K81" s="246" t="s">
        <v>159</v>
      </c>
      <c r="L81" s="247" t="s">
        <v>342</v>
      </c>
      <c r="M81" s="243" t="s">
        <v>343</v>
      </c>
      <c r="N81" s="246" t="s">
        <v>118</v>
      </c>
      <c r="O81" s="246" t="s">
        <v>766</v>
      </c>
      <c r="P81" s="246" t="s">
        <v>344</v>
      </c>
      <c r="Q81" s="246" t="s">
        <v>345</v>
      </c>
      <c r="R81" s="241" t="s">
        <v>346</v>
      </c>
      <c r="S81" s="24" t="s">
        <v>347</v>
      </c>
      <c r="T81" s="246"/>
      <c r="U81" s="246" t="s">
        <v>335</v>
      </c>
      <c r="V81" s="246" t="s">
        <v>823</v>
      </c>
      <c r="W81" s="246" t="s">
        <v>817</v>
      </c>
      <c r="X81" s="246" t="s">
        <v>647</v>
      </c>
      <c r="Y81" s="66" t="s">
        <v>49</v>
      </c>
      <c r="Z81" s="66" t="s">
        <v>118</v>
      </c>
      <c r="AA81" s="66" t="s">
        <v>118</v>
      </c>
      <c r="AB81" s="66" t="s">
        <v>118</v>
      </c>
      <c r="AC81" s="66" t="s">
        <v>879</v>
      </c>
      <c r="AD81" s="246"/>
      <c r="AE81" s="23"/>
    </row>
    <row r="82" spans="1:31" s="89" customFormat="1" ht="47.25" x14ac:dyDescent="0.25">
      <c r="A82" s="305"/>
      <c r="B82" s="305"/>
      <c r="C82" s="276" t="s">
        <v>815</v>
      </c>
      <c r="D82" s="265"/>
      <c r="E82" s="265">
        <v>0</v>
      </c>
      <c r="F82" s="23" t="s">
        <v>274</v>
      </c>
      <c r="G82" s="265"/>
      <c r="H82" s="265"/>
      <c r="I82" s="276"/>
      <c r="J82" s="276"/>
      <c r="K82" s="276"/>
      <c r="L82" s="276"/>
      <c r="M82" s="265"/>
      <c r="N82" s="276"/>
      <c r="O82" s="276"/>
      <c r="P82" s="276"/>
      <c r="Q82" s="276"/>
      <c r="R82" s="271"/>
      <c r="S82" s="24"/>
      <c r="T82" s="276"/>
      <c r="U82" s="276"/>
      <c r="V82" s="276"/>
      <c r="W82" s="276" t="s">
        <v>264</v>
      </c>
      <c r="X82" s="276"/>
      <c r="Y82" s="67" t="s">
        <v>66</v>
      </c>
      <c r="Z82" s="67"/>
      <c r="AA82" s="67" t="s">
        <v>831</v>
      </c>
      <c r="AB82" s="67" t="s">
        <v>831</v>
      </c>
      <c r="AC82" s="67" t="s">
        <v>873</v>
      </c>
      <c r="AD82" s="276"/>
      <c r="AE82" s="23"/>
    </row>
    <row r="83" spans="1:31" s="89" customFormat="1" ht="31.5" x14ac:dyDescent="0.25">
      <c r="A83" s="305"/>
      <c r="B83" s="305"/>
      <c r="C83" s="276" t="s">
        <v>826</v>
      </c>
      <c r="D83" s="292" t="s">
        <v>30</v>
      </c>
      <c r="E83" s="265">
        <v>1</v>
      </c>
      <c r="F83" s="23" t="s">
        <v>58</v>
      </c>
      <c r="G83" s="265"/>
      <c r="H83" s="265"/>
      <c r="I83" s="276"/>
      <c r="J83" s="276"/>
      <c r="K83" s="276"/>
      <c r="L83" s="276"/>
      <c r="M83" s="265"/>
      <c r="N83" s="276"/>
      <c r="O83" s="276"/>
      <c r="P83" s="276"/>
      <c r="Q83" s="276"/>
      <c r="R83" s="271"/>
      <c r="S83" s="24"/>
      <c r="T83" s="276"/>
      <c r="U83" s="276"/>
      <c r="V83" s="276"/>
      <c r="W83" s="276" t="s">
        <v>624</v>
      </c>
      <c r="X83" s="276"/>
      <c r="Y83" s="68" t="s">
        <v>48</v>
      </c>
      <c r="Z83" s="68"/>
      <c r="AA83" s="68"/>
      <c r="AB83" s="68" t="s">
        <v>712</v>
      </c>
      <c r="AC83" s="68" t="s">
        <v>873</v>
      </c>
      <c r="AD83" s="276"/>
      <c r="AE83" s="23"/>
    </row>
    <row r="84" spans="1:31" s="89" customFormat="1" ht="47.25" x14ac:dyDescent="0.25">
      <c r="A84" s="305"/>
      <c r="B84" s="305"/>
      <c r="C84" s="276" t="s">
        <v>827</v>
      </c>
      <c r="D84" s="292" t="s">
        <v>30</v>
      </c>
      <c r="E84" s="265">
        <v>3</v>
      </c>
      <c r="F84" s="23" t="s">
        <v>274</v>
      </c>
      <c r="G84" s="265"/>
      <c r="H84" s="265"/>
      <c r="I84" s="276"/>
      <c r="J84" s="276"/>
      <c r="K84" s="276"/>
      <c r="L84" s="276"/>
      <c r="M84" s="265"/>
      <c r="N84" s="276"/>
      <c r="O84" s="276"/>
      <c r="P84" s="276"/>
      <c r="Q84" s="276"/>
      <c r="R84" s="271"/>
      <c r="S84" s="24"/>
      <c r="T84" s="276"/>
      <c r="U84" s="276"/>
      <c r="V84" s="276"/>
      <c r="W84" s="276" t="s">
        <v>819</v>
      </c>
      <c r="X84" s="276"/>
      <c r="Y84" s="67" t="s">
        <v>66</v>
      </c>
      <c r="Z84" s="67"/>
      <c r="AA84" s="67" t="s">
        <v>832</v>
      </c>
      <c r="AB84" s="67" t="s">
        <v>831</v>
      </c>
      <c r="AC84" s="67" t="s">
        <v>873</v>
      </c>
      <c r="AD84" s="276"/>
      <c r="AE84" s="23"/>
    </row>
    <row r="85" spans="1:31" s="89" customFormat="1" ht="39" customHeight="1" x14ac:dyDescent="0.25">
      <c r="A85" s="305"/>
      <c r="B85" s="305"/>
      <c r="C85" s="276" t="s">
        <v>828</v>
      </c>
      <c r="D85" s="265"/>
      <c r="E85" s="265">
        <v>0</v>
      </c>
      <c r="F85" s="23" t="s">
        <v>349</v>
      </c>
      <c r="G85" s="265"/>
      <c r="H85" s="265"/>
      <c r="I85" s="276"/>
      <c r="J85" s="276"/>
      <c r="K85" s="276"/>
      <c r="L85" s="276"/>
      <c r="M85" s="265"/>
      <c r="N85" s="276"/>
      <c r="O85" s="276"/>
      <c r="P85" s="276"/>
      <c r="Q85" s="276"/>
      <c r="R85" s="271"/>
      <c r="S85" s="24"/>
      <c r="T85" s="276"/>
      <c r="U85" s="276"/>
      <c r="V85" s="276"/>
      <c r="W85" s="276" t="s">
        <v>624</v>
      </c>
      <c r="X85" s="276"/>
      <c r="Y85" s="68" t="s">
        <v>48</v>
      </c>
      <c r="Z85" s="68"/>
      <c r="AA85" s="68"/>
      <c r="AB85" s="68" t="s">
        <v>833</v>
      </c>
      <c r="AC85" s="68" t="s">
        <v>873</v>
      </c>
      <c r="AD85" s="276"/>
      <c r="AE85" s="23"/>
    </row>
    <row r="86" spans="1:31" s="254" customFormat="1" ht="47.25" x14ac:dyDescent="0.25">
      <c r="A86" s="305"/>
      <c r="B86" s="305"/>
      <c r="C86" s="276" t="s">
        <v>814</v>
      </c>
      <c r="D86" s="292" t="s">
        <v>30</v>
      </c>
      <c r="E86" s="292">
        <v>1</v>
      </c>
      <c r="F86" s="23" t="s">
        <v>274</v>
      </c>
      <c r="G86" s="292"/>
      <c r="H86" s="292"/>
      <c r="I86" s="293"/>
      <c r="J86" s="293"/>
      <c r="K86" s="293"/>
      <c r="L86" s="293"/>
      <c r="M86" s="292"/>
      <c r="N86" s="293"/>
      <c r="O86" s="293"/>
      <c r="P86" s="293"/>
      <c r="Q86" s="293"/>
      <c r="R86" s="294"/>
      <c r="S86" s="295"/>
      <c r="T86" s="293"/>
      <c r="U86" s="293"/>
      <c r="V86" s="293"/>
      <c r="W86" s="276" t="s">
        <v>624</v>
      </c>
      <c r="X86" s="293"/>
      <c r="Y86" s="67" t="s">
        <v>66</v>
      </c>
      <c r="Z86" s="258"/>
      <c r="AA86" s="67" t="s">
        <v>719</v>
      </c>
      <c r="AB86" s="67" t="s">
        <v>833</v>
      </c>
      <c r="AC86" s="67" t="s">
        <v>873</v>
      </c>
      <c r="AD86" s="293"/>
      <c r="AE86" s="296"/>
    </row>
    <row r="87" spans="1:31" s="254" customFormat="1" ht="68.25" customHeight="1" x14ac:dyDescent="0.25">
      <c r="A87" s="305"/>
      <c r="B87" s="305"/>
      <c r="C87" s="276" t="s">
        <v>813</v>
      </c>
      <c r="D87" s="292"/>
      <c r="E87" s="292">
        <v>0</v>
      </c>
      <c r="F87" s="23" t="s">
        <v>830</v>
      </c>
      <c r="G87" s="292"/>
      <c r="H87" s="292"/>
      <c r="I87" s="293"/>
      <c r="J87" s="293"/>
      <c r="K87" s="293"/>
      <c r="L87" s="293"/>
      <c r="M87" s="292"/>
      <c r="N87" s="293"/>
      <c r="O87" s="293"/>
      <c r="P87" s="293"/>
      <c r="Q87" s="293"/>
      <c r="R87" s="294"/>
      <c r="S87" s="295"/>
      <c r="T87" s="293"/>
      <c r="U87" s="293"/>
      <c r="V87" s="293"/>
      <c r="W87" s="276" t="s">
        <v>624</v>
      </c>
      <c r="X87" s="293" t="s">
        <v>572</v>
      </c>
      <c r="Y87" s="67" t="s">
        <v>66</v>
      </c>
      <c r="Z87" s="258"/>
      <c r="AA87" s="67" t="s">
        <v>833</v>
      </c>
      <c r="AB87" s="67" t="s">
        <v>735</v>
      </c>
      <c r="AC87" s="67" t="s">
        <v>873</v>
      </c>
      <c r="AD87" s="293"/>
      <c r="AE87" s="296"/>
    </row>
    <row r="88" spans="1:31" s="254" customFormat="1" ht="47.25" x14ac:dyDescent="0.25">
      <c r="A88" s="305"/>
      <c r="B88" s="305"/>
      <c r="C88" s="276" t="s">
        <v>829</v>
      </c>
      <c r="D88" s="292" t="s">
        <v>30</v>
      </c>
      <c r="E88" s="292">
        <v>2</v>
      </c>
      <c r="F88" s="23" t="s">
        <v>274</v>
      </c>
      <c r="G88" s="292"/>
      <c r="H88" s="292"/>
      <c r="I88" s="293"/>
      <c r="J88" s="293"/>
      <c r="K88" s="293"/>
      <c r="L88" s="293"/>
      <c r="M88" s="292"/>
      <c r="N88" s="293"/>
      <c r="O88" s="293"/>
      <c r="P88" s="293"/>
      <c r="Q88" s="293"/>
      <c r="R88" s="294"/>
      <c r="S88" s="295"/>
      <c r="T88" s="293"/>
      <c r="U88" s="293"/>
      <c r="V88" s="293"/>
      <c r="W88" s="276" t="s">
        <v>624</v>
      </c>
      <c r="X88" s="293"/>
      <c r="Y88" s="68" t="s">
        <v>48</v>
      </c>
      <c r="Z88" s="257"/>
      <c r="AA88" s="257"/>
      <c r="AB88" s="68" t="s">
        <v>712</v>
      </c>
      <c r="AC88" s="68" t="s">
        <v>873</v>
      </c>
      <c r="AD88" s="293"/>
      <c r="AE88" s="296"/>
    </row>
    <row r="89" spans="1:31" s="254" customFormat="1" ht="39" customHeight="1" x14ac:dyDescent="0.25">
      <c r="A89" s="305"/>
      <c r="B89" s="305"/>
      <c r="C89" s="276" t="s">
        <v>818</v>
      </c>
      <c r="D89" s="292" t="s">
        <v>30</v>
      </c>
      <c r="E89" s="292">
        <v>4</v>
      </c>
      <c r="F89" s="23" t="s">
        <v>58</v>
      </c>
      <c r="G89" s="292"/>
      <c r="H89" s="292"/>
      <c r="I89" s="293"/>
      <c r="J89" s="293"/>
      <c r="K89" s="293"/>
      <c r="L89" s="293"/>
      <c r="M89" s="292"/>
      <c r="N89" s="293"/>
      <c r="O89" s="293"/>
      <c r="P89" s="293"/>
      <c r="Q89" s="293"/>
      <c r="R89" s="294"/>
      <c r="S89" s="295"/>
      <c r="T89" s="293"/>
      <c r="U89" s="293"/>
      <c r="V89" s="293"/>
      <c r="W89" s="276" t="s">
        <v>820</v>
      </c>
      <c r="X89" s="293"/>
      <c r="Y89" s="67" t="s">
        <v>66</v>
      </c>
      <c r="Z89" s="258"/>
      <c r="AA89" s="67" t="s">
        <v>719</v>
      </c>
      <c r="AB89" s="67" t="s">
        <v>833</v>
      </c>
      <c r="AC89" s="67" t="s">
        <v>873</v>
      </c>
      <c r="AD89" s="293"/>
      <c r="AE89" s="296"/>
    </row>
    <row r="90" spans="1:31" s="89" customFormat="1" ht="39" customHeight="1" x14ac:dyDescent="0.25">
      <c r="A90" s="305"/>
      <c r="B90" s="305"/>
      <c r="C90" s="23" t="s">
        <v>348</v>
      </c>
      <c r="D90" s="243" t="s">
        <v>30</v>
      </c>
      <c r="E90" s="243">
        <v>1</v>
      </c>
      <c r="F90" s="23" t="s">
        <v>349</v>
      </c>
      <c r="G90" s="243" t="s">
        <v>30</v>
      </c>
      <c r="H90" s="243" t="s">
        <v>350</v>
      </c>
      <c r="I90" s="246" t="s">
        <v>351</v>
      </c>
      <c r="J90" s="246" t="s">
        <v>164</v>
      </c>
      <c r="K90" s="246" t="s">
        <v>159</v>
      </c>
      <c r="L90" s="247" t="s">
        <v>352</v>
      </c>
      <c r="M90" s="243" t="s">
        <v>353</v>
      </c>
      <c r="N90" s="246" t="s">
        <v>38</v>
      </c>
      <c r="O90" s="246"/>
      <c r="P90" s="246" t="s">
        <v>354</v>
      </c>
      <c r="Q90" s="246" t="s">
        <v>159</v>
      </c>
      <c r="R90" s="241" t="s">
        <v>283</v>
      </c>
      <c r="S90" s="246" t="s">
        <v>355</v>
      </c>
      <c r="T90" s="246"/>
      <c r="U90" s="246"/>
      <c r="V90" s="246"/>
      <c r="W90" s="246" t="s">
        <v>649</v>
      </c>
      <c r="X90" s="246" t="s">
        <v>661</v>
      </c>
      <c r="Y90" s="67" t="s">
        <v>66</v>
      </c>
      <c r="Z90" s="67"/>
      <c r="AA90" s="67"/>
      <c r="AB90" s="67" t="s">
        <v>707</v>
      </c>
      <c r="AC90" s="67" t="s">
        <v>873</v>
      </c>
      <c r="AD90" s="246"/>
      <c r="AE90" s="23"/>
    </row>
    <row r="91" spans="1:31" s="89" customFormat="1" ht="110.25" x14ac:dyDescent="0.25">
      <c r="A91" s="305"/>
      <c r="B91" s="305"/>
      <c r="C91" s="23" t="s">
        <v>356</v>
      </c>
      <c r="D91" s="243"/>
      <c r="E91" s="243">
        <v>0</v>
      </c>
      <c r="F91" s="23" t="s">
        <v>357</v>
      </c>
      <c r="G91" s="243" t="s">
        <v>30</v>
      </c>
      <c r="H91" s="243" t="s">
        <v>358</v>
      </c>
      <c r="I91" s="246" t="s">
        <v>351</v>
      </c>
      <c r="J91" s="246" t="s">
        <v>164</v>
      </c>
      <c r="K91" s="246" t="s">
        <v>159</v>
      </c>
      <c r="L91" s="247" t="s">
        <v>352</v>
      </c>
      <c r="M91" s="243" t="s">
        <v>60</v>
      </c>
      <c r="N91" s="246" t="s">
        <v>38</v>
      </c>
      <c r="O91" s="246"/>
      <c r="P91" s="246" t="s">
        <v>354</v>
      </c>
      <c r="Q91" s="246" t="s">
        <v>159</v>
      </c>
      <c r="R91" s="241" t="s">
        <v>283</v>
      </c>
      <c r="S91" s="246" t="s">
        <v>359</v>
      </c>
      <c r="T91" s="246"/>
      <c r="U91" s="246"/>
      <c r="V91" s="246"/>
      <c r="W91" s="246" t="s">
        <v>360</v>
      </c>
      <c r="X91" s="246" t="s">
        <v>661</v>
      </c>
      <c r="Y91" s="67" t="s">
        <v>66</v>
      </c>
      <c r="Z91" s="67"/>
      <c r="AA91" s="67"/>
      <c r="AB91" s="67" t="s">
        <v>707</v>
      </c>
      <c r="AC91" s="67" t="s">
        <v>873</v>
      </c>
      <c r="AD91" s="246"/>
      <c r="AE91" s="23"/>
    </row>
    <row r="92" spans="1:31" s="82" customFormat="1" ht="157.5" x14ac:dyDescent="0.25">
      <c r="A92" s="305"/>
      <c r="B92" s="305"/>
      <c r="C92" s="23" t="s">
        <v>765</v>
      </c>
      <c r="D92" s="243" t="s">
        <v>30</v>
      </c>
      <c r="E92" s="243">
        <v>1</v>
      </c>
      <c r="F92" s="23" t="s">
        <v>349</v>
      </c>
      <c r="G92" s="243"/>
      <c r="H92" s="243"/>
      <c r="I92" s="246"/>
      <c r="J92" s="246"/>
      <c r="K92" s="246" t="s">
        <v>768</v>
      </c>
      <c r="L92" s="246" t="s">
        <v>767</v>
      </c>
      <c r="M92" s="243"/>
      <c r="N92" s="246" t="s">
        <v>769</v>
      </c>
      <c r="O92" s="246"/>
      <c r="P92" s="246"/>
      <c r="Q92" s="246"/>
      <c r="R92" s="241"/>
      <c r="S92" s="246"/>
      <c r="T92" s="246"/>
      <c r="U92" s="246"/>
      <c r="V92" s="246" t="s">
        <v>822</v>
      </c>
      <c r="W92" s="246" t="s">
        <v>770</v>
      </c>
      <c r="X92" s="246" t="s">
        <v>566</v>
      </c>
      <c r="Y92" s="68" t="s">
        <v>48</v>
      </c>
      <c r="Z92" s="198"/>
      <c r="AA92" s="198"/>
      <c r="AB92" s="198" t="s">
        <v>773</v>
      </c>
      <c r="AC92" s="198" t="s">
        <v>873</v>
      </c>
      <c r="AD92" s="246"/>
      <c r="AE92" s="255" t="s">
        <v>774</v>
      </c>
    </row>
    <row r="93" spans="1:31" s="82" customFormat="1" ht="158.25" thickBot="1" x14ac:dyDescent="0.3">
      <c r="A93" s="306"/>
      <c r="B93" s="306"/>
      <c r="C93" s="243" t="s">
        <v>371</v>
      </c>
      <c r="D93" s="243" t="s">
        <v>30</v>
      </c>
      <c r="E93" s="243">
        <v>69</v>
      </c>
      <c r="F93" s="23" t="s">
        <v>274</v>
      </c>
      <c r="G93" s="243" t="s">
        <v>30</v>
      </c>
      <c r="H93" s="243" t="s">
        <v>372</v>
      </c>
      <c r="I93" s="247" t="s">
        <v>373</v>
      </c>
      <c r="J93" s="246" t="s">
        <v>374</v>
      </c>
      <c r="K93" s="246" t="s">
        <v>375</v>
      </c>
      <c r="L93" s="246" t="s">
        <v>376</v>
      </c>
      <c r="M93" s="243" t="s">
        <v>215</v>
      </c>
      <c r="N93" s="246" t="s">
        <v>118</v>
      </c>
      <c r="O93" s="246" t="s">
        <v>377</v>
      </c>
      <c r="P93" s="246" t="s">
        <v>374</v>
      </c>
      <c r="Q93" s="246"/>
      <c r="R93" s="246"/>
      <c r="S93" s="24" t="s">
        <v>378</v>
      </c>
      <c r="T93" s="246"/>
      <c r="U93" s="246"/>
      <c r="V93" s="246" t="s">
        <v>118</v>
      </c>
      <c r="W93" s="246" t="s">
        <v>650</v>
      </c>
      <c r="X93" s="246" t="s">
        <v>617</v>
      </c>
      <c r="Y93" s="66" t="s">
        <v>49</v>
      </c>
      <c r="Z93" s="250" t="s">
        <v>118</v>
      </c>
      <c r="AA93" s="250" t="s">
        <v>118</v>
      </c>
      <c r="AB93" s="250" t="s">
        <v>118</v>
      </c>
      <c r="AC93" s="69" t="s">
        <v>879</v>
      </c>
      <c r="AD93" s="246"/>
      <c r="AE93" s="207" t="s">
        <v>761</v>
      </c>
    </row>
    <row r="94" spans="1:31" s="92" customFormat="1" ht="95.25" thickBot="1" x14ac:dyDescent="0.3">
      <c r="A94" s="91" t="s">
        <v>379</v>
      </c>
      <c r="B94" s="309" t="s">
        <v>604</v>
      </c>
      <c r="C94" s="7" t="s">
        <v>380</v>
      </c>
      <c r="D94" s="25" t="s">
        <v>30</v>
      </c>
      <c r="E94" s="25">
        <v>1</v>
      </c>
      <c r="F94" s="7" t="s">
        <v>357</v>
      </c>
      <c r="G94" s="25"/>
      <c r="H94" s="25"/>
      <c r="I94" s="16" t="s">
        <v>381</v>
      </c>
      <c r="J94" s="8"/>
      <c r="K94" s="8"/>
      <c r="L94" s="8"/>
      <c r="M94" s="25"/>
      <c r="N94" s="8"/>
      <c r="O94" s="8"/>
      <c r="P94" s="8"/>
      <c r="Q94" s="8"/>
      <c r="R94" s="8"/>
      <c r="S94" s="8" t="s">
        <v>382</v>
      </c>
      <c r="T94" s="8"/>
      <c r="U94" s="8"/>
      <c r="V94" s="8" t="s">
        <v>118</v>
      </c>
      <c r="W94" s="8" t="s">
        <v>651</v>
      </c>
      <c r="X94" s="8"/>
      <c r="Y94" s="73" t="s">
        <v>49</v>
      </c>
      <c r="Z94" s="73" t="s">
        <v>118</v>
      </c>
      <c r="AA94" s="73" t="s">
        <v>118</v>
      </c>
      <c r="AB94" s="73" t="s">
        <v>118</v>
      </c>
      <c r="AC94" s="73" t="s">
        <v>879</v>
      </c>
      <c r="AD94" s="8"/>
      <c r="AE94" s="207" t="s">
        <v>761</v>
      </c>
    </row>
    <row r="95" spans="1:31" s="88" customFormat="1" ht="173.25" x14ac:dyDescent="0.25">
      <c r="A95" s="300" t="s">
        <v>383</v>
      </c>
      <c r="B95" s="301"/>
      <c r="C95" s="64" t="s">
        <v>384</v>
      </c>
      <c r="D95" s="54" t="s">
        <v>30</v>
      </c>
      <c r="E95" s="54">
        <v>3</v>
      </c>
      <c r="F95" s="64" t="s">
        <v>385</v>
      </c>
      <c r="G95" s="54" t="s">
        <v>30</v>
      </c>
      <c r="H95" s="54"/>
      <c r="I95" s="50" t="s">
        <v>386</v>
      </c>
      <c r="J95" s="50" t="s">
        <v>164</v>
      </c>
      <c r="K95" s="50" t="s">
        <v>159</v>
      </c>
      <c r="L95" s="50" t="s">
        <v>740</v>
      </c>
      <c r="M95" s="54"/>
      <c r="N95" s="50"/>
      <c r="O95" s="50"/>
      <c r="P95" s="50" t="s">
        <v>387</v>
      </c>
      <c r="Q95" s="50" t="s">
        <v>159</v>
      </c>
      <c r="R95" s="50" t="s">
        <v>209</v>
      </c>
      <c r="S95" s="50"/>
      <c r="T95" s="50"/>
      <c r="U95" s="50"/>
      <c r="V95" s="241" t="s">
        <v>118</v>
      </c>
      <c r="W95" s="227"/>
      <c r="X95" s="50" t="s">
        <v>661</v>
      </c>
      <c r="Y95" s="65" t="s">
        <v>49</v>
      </c>
      <c r="Z95" s="65" t="s">
        <v>118</v>
      </c>
      <c r="AA95" s="65" t="s">
        <v>118</v>
      </c>
      <c r="AB95" s="65" t="s">
        <v>118</v>
      </c>
      <c r="AC95" s="284" t="s">
        <v>879</v>
      </c>
      <c r="AD95" s="256"/>
      <c r="AE95" s="195" t="s">
        <v>761</v>
      </c>
    </row>
    <row r="96" spans="1:31" s="89" customFormat="1" ht="111" thickBot="1" x14ac:dyDescent="0.3">
      <c r="A96" s="303"/>
      <c r="B96" s="95" t="s">
        <v>605</v>
      </c>
      <c r="C96" s="10" t="s">
        <v>388</v>
      </c>
      <c r="D96" s="52" t="s">
        <v>30</v>
      </c>
      <c r="E96" s="52">
        <v>1</v>
      </c>
      <c r="F96" s="6"/>
      <c r="G96" s="52" t="s">
        <v>30</v>
      </c>
      <c r="H96" s="52" t="s">
        <v>389</v>
      </c>
      <c r="I96" s="61" t="s">
        <v>390</v>
      </c>
      <c r="J96" s="52" t="s">
        <v>389</v>
      </c>
      <c r="K96" s="52" t="s">
        <v>389</v>
      </c>
      <c r="L96" s="61"/>
      <c r="M96" s="52"/>
      <c r="N96" s="61"/>
      <c r="O96" s="61"/>
      <c r="P96" s="61"/>
      <c r="Q96" s="61" t="s">
        <v>159</v>
      </c>
      <c r="R96" s="61"/>
      <c r="S96" s="61"/>
      <c r="T96" s="61"/>
      <c r="U96" s="61"/>
      <c r="V96" s="61"/>
      <c r="W96" s="232"/>
      <c r="X96" s="61" t="s">
        <v>521</v>
      </c>
      <c r="Y96" s="72" t="s">
        <v>66</v>
      </c>
      <c r="Z96" s="72"/>
      <c r="AA96" s="72"/>
      <c r="AB96" s="72" t="s">
        <v>705</v>
      </c>
      <c r="AC96" s="72" t="s">
        <v>873</v>
      </c>
      <c r="AD96" s="61"/>
      <c r="AE96" s="6"/>
    </row>
    <row r="97" spans="1:31" s="89" customFormat="1" ht="110.25" x14ac:dyDescent="0.25">
      <c r="A97" s="304" t="s">
        <v>536</v>
      </c>
      <c r="B97" s="304" t="s">
        <v>606</v>
      </c>
      <c r="C97" s="33" t="s">
        <v>391</v>
      </c>
      <c r="D97" s="54" t="s">
        <v>30</v>
      </c>
      <c r="E97" s="54">
        <v>2</v>
      </c>
      <c r="F97" s="55" t="s">
        <v>392</v>
      </c>
      <c r="G97" s="54" t="s">
        <v>393</v>
      </c>
      <c r="H97" s="54"/>
      <c r="I97" s="105"/>
      <c r="J97" s="50" t="s">
        <v>394</v>
      </c>
      <c r="K97" s="50"/>
      <c r="L97" s="50" t="s">
        <v>395</v>
      </c>
      <c r="M97" s="54" t="s">
        <v>396</v>
      </c>
      <c r="N97" s="50"/>
      <c r="O97" s="50" t="s">
        <v>394</v>
      </c>
      <c r="P97" s="50" t="s">
        <v>397</v>
      </c>
      <c r="Q97" s="50"/>
      <c r="R97" s="50"/>
      <c r="S97" s="9" t="s">
        <v>398</v>
      </c>
      <c r="T97" s="50"/>
      <c r="U97" s="50"/>
      <c r="V97" s="50"/>
      <c r="W97" s="227"/>
      <c r="X97" s="50" t="s">
        <v>564</v>
      </c>
      <c r="Y97" s="104" t="s">
        <v>66</v>
      </c>
      <c r="Z97" s="104"/>
      <c r="AA97" s="104"/>
      <c r="AB97" s="104" t="s">
        <v>704</v>
      </c>
      <c r="AC97" s="104" t="s">
        <v>873</v>
      </c>
      <c r="AD97" s="50"/>
      <c r="AE97" s="64" t="s">
        <v>529</v>
      </c>
    </row>
    <row r="98" spans="1:31" s="89" customFormat="1" ht="110.25" x14ac:dyDescent="0.25">
      <c r="A98" s="305"/>
      <c r="B98" s="305"/>
      <c r="C98" s="23" t="s">
        <v>399</v>
      </c>
      <c r="D98" s="36" t="s">
        <v>30</v>
      </c>
      <c r="E98" s="41" t="s">
        <v>400</v>
      </c>
      <c r="F98" s="23" t="s">
        <v>385</v>
      </c>
      <c r="G98" s="36" t="s">
        <v>30</v>
      </c>
      <c r="H98" s="36"/>
      <c r="I98" s="37" t="s">
        <v>401</v>
      </c>
      <c r="J98" s="37" t="s">
        <v>394</v>
      </c>
      <c r="K98" s="37"/>
      <c r="L98" s="37" t="s">
        <v>402</v>
      </c>
      <c r="M98" s="36" t="s">
        <v>403</v>
      </c>
      <c r="N98" s="37"/>
      <c r="O98" s="37" t="s">
        <v>394</v>
      </c>
      <c r="P98" s="37" t="s">
        <v>397</v>
      </c>
      <c r="Q98" s="37"/>
      <c r="R98" s="37"/>
      <c r="S98" s="327" t="s">
        <v>404</v>
      </c>
      <c r="T98" s="37"/>
      <c r="U98" s="37"/>
      <c r="V98" s="37"/>
      <c r="W98" s="331"/>
      <c r="X98" s="57" t="s">
        <v>653</v>
      </c>
      <c r="Y98" s="66" t="s">
        <v>49</v>
      </c>
      <c r="Z98" s="66" t="s">
        <v>762</v>
      </c>
      <c r="AA98" s="66" t="s">
        <v>762</v>
      </c>
      <c r="AB98" s="66" t="s">
        <v>762</v>
      </c>
      <c r="AC98" s="66" t="s">
        <v>880</v>
      </c>
      <c r="AD98" s="260" t="s">
        <v>845</v>
      </c>
      <c r="AE98" s="23" t="s">
        <v>529</v>
      </c>
    </row>
    <row r="99" spans="1:31" s="89" customFormat="1" ht="47.25" x14ac:dyDescent="0.25">
      <c r="A99" s="305"/>
      <c r="B99" s="305"/>
      <c r="C99" s="23" t="s">
        <v>405</v>
      </c>
      <c r="D99" s="36"/>
      <c r="E99" s="36">
        <v>0</v>
      </c>
      <c r="F99" s="317" t="s">
        <v>406</v>
      </c>
      <c r="G99" s="36"/>
      <c r="H99" s="36"/>
      <c r="I99" s="37" t="s">
        <v>407</v>
      </c>
      <c r="J99" s="37" t="s">
        <v>408</v>
      </c>
      <c r="K99" s="37"/>
      <c r="L99" s="317" t="s">
        <v>409</v>
      </c>
      <c r="M99" s="36"/>
      <c r="N99" s="37"/>
      <c r="O99" s="37" t="s">
        <v>408</v>
      </c>
      <c r="P99" s="37"/>
      <c r="Q99" s="37"/>
      <c r="R99" s="37"/>
      <c r="S99" s="327"/>
      <c r="T99" s="37"/>
      <c r="U99" s="37"/>
      <c r="V99" s="37"/>
      <c r="W99" s="331"/>
      <c r="X99" s="57" t="s">
        <v>564</v>
      </c>
      <c r="Y99" s="67" t="s">
        <v>66</v>
      </c>
      <c r="Z99" s="67"/>
      <c r="AA99" s="67"/>
      <c r="AB99" s="67"/>
      <c r="AC99" s="67"/>
      <c r="AD99" s="37"/>
      <c r="AE99" s="317" t="s">
        <v>528</v>
      </c>
    </row>
    <row r="100" spans="1:31" s="89" customFormat="1" ht="141.75" x14ac:dyDescent="0.25">
      <c r="A100" s="305"/>
      <c r="B100" s="305"/>
      <c r="C100" s="23" t="s">
        <v>410</v>
      </c>
      <c r="D100" s="36"/>
      <c r="E100" s="36">
        <v>0</v>
      </c>
      <c r="F100" s="328"/>
      <c r="G100" s="36"/>
      <c r="H100" s="36"/>
      <c r="I100" s="37" t="s">
        <v>411</v>
      </c>
      <c r="J100" s="37" t="s">
        <v>408</v>
      </c>
      <c r="K100" s="37" t="s">
        <v>412</v>
      </c>
      <c r="L100" s="328"/>
      <c r="M100" s="36"/>
      <c r="N100" s="37"/>
      <c r="O100" s="37" t="s">
        <v>413</v>
      </c>
      <c r="P100" s="37"/>
      <c r="Q100" s="37"/>
      <c r="R100" s="37"/>
      <c r="S100" s="327"/>
      <c r="T100" s="37"/>
      <c r="U100" s="37"/>
      <c r="V100" s="37"/>
      <c r="W100" s="331"/>
      <c r="X100" s="57" t="s">
        <v>564</v>
      </c>
      <c r="Y100" s="67" t="s">
        <v>66</v>
      </c>
      <c r="Z100" s="67"/>
      <c r="AA100" s="67"/>
      <c r="AB100" s="67"/>
      <c r="AC100" s="67"/>
      <c r="AD100" s="37"/>
      <c r="AE100" s="328"/>
    </row>
    <row r="101" spans="1:31" s="89" customFormat="1" ht="47.25" x14ac:dyDescent="0.25">
      <c r="A101" s="305"/>
      <c r="B101" s="305"/>
      <c r="C101" s="23" t="s">
        <v>414</v>
      </c>
      <c r="D101" s="36" t="s">
        <v>30</v>
      </c>
      <c r="E101" s="36">
        <v>1</v>
      </c>
      <c r="F101" s="328"/>
      <c r="G101" s="36"/>
      <c r="H101" s="36"/>
      <c r="I101" s="37" t="s">
        <v>415</v>
      </c>
      <c r="J101" s="37" t="s">
        <v>408</v>
      </c>
      <c r="K101" s="37"/>
      <c r="L101" s="328"/>
      <c r="M101" s="36"/>
      <c r="N101" s="37"/>
      <c r="O101" s="37" t="s">
        <v>408</v>
      </c>
      <c r="P101" s="37"/>
      <c r="Q101" s="37"/>
      <c r="R101" s="37"/>
      <c r="S101" s="327"/>
      <c r="T101" s="37"/>
      <c r="U101" s="37"/>
      <c r="V101" s="37"/>
      <c r="W101" s="331"/>
      <c r="X101" s="57" t="s">
        <v>564</v>
      </c>
      <c r="Y101" s="67" t="s">
        <v>66</v>
      </c>
      <c r="Z101" s="67"/>
      <c r="AA101" s="67"/>
      <c r="AB101" s="67"/>
      <c r="AC101" s="67"/>
      <c r="AD101" s="37"/>
      <c r="AE101" s="328"/>
    </row>
    <row r="102" spans="1:31" s="89" customFormat="1" ht="47.25" x14ac:dyDescent="0.25">
      <c r="A102" s="305"/>
      <c r="B102" s="305"/>
      <c r="C102" s="23" t="s">
        <v>416</v>
      </c>
      <c r="D102" s="36"/>
      <c r="E102" s="36">
        <v>0</v>
      </c>
      <c r="F102" s="328"/>
      <c r="G102" s="36"/>
      <c r="H102" s="36"/>
      <c r="I102" s="37" t="s">
        <v>415</v>
      </c>
      <c r="J102" s="37" t="s">
        <v>408</v>
      </c>
      <c r="K102" s="37"/>
      <c r="L102" s="328"/>
      <c r="M102" s="36"/>
      <c r="N102" s="37"/>
      <c r="O102" s="37" t="s">
        <v>408</v>
      </c>
      <c r="P102" s="37"/>
      <c r="Q102" s="37"/>
      <c r="R102" s="37"/>
      <c r="S102" s="327"/>
      <c r="T102" s="37"/>
      <c r="U102" s="37"/>
      <c r="V102" s="37"/>
      <c r="W102" s="331"/>
      <c r="X102" s="57" t="s">
        <v>564</v>
      </c>
      <c r="Y102" s="67" t="s">
        <v>66</v>
      </c>
      <c r="Z102" s="67"/>
      <c r="AA102" s="67"/>
      <c r="AB102" s="67"/>
      <c r="AC102" s="67"/>
      <c r="AD102" s="37"/>
      <c r="AE102" s="328"/>
    </row>
    <row r="103" spans="1:31" s="89" customFormat="1" ht="47.25" x14ac:dyDescent="0.25">
      <c r="A103" s="305"/>
      <c r="B103" s="305"/>
      <c r="C103" s="23" t="s">
        <v>417</v>
      </c>
      <c r="D103" s="36"/>
      <c r="E103" s="36">
        <v>0</v>
      </c>
      <c r="F103" s="328"/>
      <c r="G103" s="36"/>
      <c r="H103" s="36"/>
      <c r="I103" s="37" t="s">
        <v>415</v>
      </c>
      <c r="J103" s="37" t="s">
        <v>408</v>
      </c>
      <c r="K103" s="37"/>
      <c r="L103" s="328"/>
      <c r="M103" s="36"/>
      <c r="N103" s="37"/>
      <c r="O103" s="37" t="s">
        <v>408</v>
      </c>
      <c r="P103" s="37"/>
      <c r="Q103" s="37"/>
      <c r="R103" s="37"/>
      <c r="S103" s="327"/>
      <c r="T103" s="37"/>
      <c r="U103" s="37"/>
      <c r="V103" s="37"/>
      <c r="W103" s="331"/>
      <c r="X103" s="57" t="s">
        <v>564</v>
      </c>
      <c r="Y103" s="67" t="s">
        <v>66</v>
      </c>
      <c r="Z103" s="67"/>
      <c r="AA103" s="67"/>
      <c r="AB103" s="67"/>
      <c r="AC103" s="67"/>
      <c r="AD103" s="37"/>
      <c r="AE103" s="328"/>
    </row>
    <row r="104" spans="1:31" s="89" customFormat="1" ht="47.25" x14ac:dyDescent="0.25">
      <c r="A104" s="305"/>
      <c r="B104" s="305"/>
      <c r="C104" s="23" t="s">
        <v>418</v>
      </c>
      <c r="D104" s="36"/>
      <c r="E104" s="36">
        <v>0</v>
      </c>
      <c r="F104" s="328"/>
      <c r="G104" s="36"/>
      <c r="H104" s="36"/>
      <c r="I104" s="37" t="s">
        <v>415</v>
      </c>
      <c r="J104" s="37" t="s">
        <v>408</v>
      </c>
      <c r="K104" s="37"/>
      <c r="L104" s="328"/>
      <c r="M104" s="36"/>
      <c r="N104" s="37"/>
      <c r="O104" s="37" t="s">
        <v>408</v>
      </c>
      <c r="P104" s="37"/>
      <c r="Q104" s="37"/>
      <c r="R104" s="37"/>
      <c r="S104" s="327"/>
      <c r="T104" s="37"/>
      <c r="U104" s="37"/>
      <c r="V104" s="37"/>
      <c r="W104" s="331"/>
      <c r="X104" s="57" t="s">
        <v>564</v>
      </c>
      <c r="Y104" s="67" t="s">
        <v>66</v>
      </c>
      <c r="Z104" s="67"/>
      <c r="AA104" s="67"/>
      <c r="AB104" s="67"/>
      <c r="AC104" s="67"/>
      <c r="AD104" s="37"/>
      <c r="AE104" s="328"/>
    </row>
    <row r="105" spans="1:31" s="89" customFormat="1" ht="47.25" x14ac:dyDescent="0.25">
      <c r="A105" s="305"/>
      <c r="B105" s="305"/>
      <c r="C105" s="23" t="s">
        <v>419</v>
      </c>
      <c r="D105" s="36"/>
      <c r="E105" s="36">
        <v>0</v>
      </c>
      <c r="F105" s="328"/>
      <c r="G105" s="36"/>
      <c r="H105" s="36"/>
      <c r="I105" s="37" t="s">
        <v>415</v>
      </c>
      <c r="J105" s="37" t="s">
        <v>408</v>
      </c>
      <c r="K105" s="37"/>
      <c r="L105" s="328"/>
      <c r="M105" s="36"/>
      <c r="N105" s="37"/>
      <c r="O105" s="37" t="s">
        <v>408</v>
      </c>
      <c r="P105" s="37"/>
      <c r="Q105" s="37"/>
      <c r="R105" s="37"/>
      <c r="S105" s="327"/>
      <c r="T105" s="37"/>
      <c r="U105" s="37"/>
      <c r="V105" s="37"/>
      <c r="W105" s="331"/>
      <c r="X105" s="57" t="s">
        <v>564</v>
      </c>
      <c r="Y105" s="67" t="s">
        <v>66</v>
      </c>
      <c r="Z105" s="67"/>
      <c r="AA105" s="67"/>
      <c r="AB105" s="67"/>
      <c r="AC105" s="67"/>
      <c r="AD105" s="37"/>
      <c r="AE105" s="328"/>
    </row>
    <row r="106" spans="1:31" s="89" customFormat="1" ht="47.25" x14ac:dyDescent="0.25">
      <c r="A106" s="305"/>
      <c r="B106" s="305"/>
      <c r="C106" s="23" t="s">
        <v>420</v>
      </c>
      <c r="D106" s="36"/>
      <c r="E106" s="36">
        <v>0</v>
      </c>
      <c r="F106" s="328"/>
      <c r="G106" s="36"/>
      <c r="H106" s="36"/>
      <c r="I106" s="37" t="s">
        <v>415</v>
      </c>
      <c r="J106" s="37" t="s">
        <v>408</v>
      </c>
      <c r="K106" s="37"/>
      <c r="L106" s="328"/>
      <c r="M106" s="36"/>
      <c r="N106" s="37"/>
      <c r="O106" s="37" t="s">
        <v>408</v>
      </c>
      <c r="P106" s="37"/>
      <c r="Q106" s="37"/>
      <c r="R106" s="37"/>
      <c r="S106" s="327"/>
      <c r="T106" s="37"/>
      <c r="U106" s="37"/>
      <c r="V106" s="37"/>
      <c r="W106" s="331"/>
      <c r="X106" s="57" t="s">
        <v>564</v>
      </c>
      <c r="Y106" s="67" t="s">
        <v>66</v>
      </c>
      <c r="Z106" s="67"/>
      <c r="AA106" s="67"/>
      <c r="AB106" s="67"/>
      <c r="AC106" s="67"/>
      <c r="AD106" s="37"/>
      <c r="AE106" s="328"/>
    </row>
    <row r="107" spans="1:31" s="89" customFormat="1" ht="47.25" x14ac:dyDescent="0.25">
      <c r="A107" s="305"/>
      <c r="B107" s="305"/>
      <c r="C107" s="23" t="s">
        <v>421</v>
      </c>
      <c r="D107" s="36"/>
      <c r="E107" s="36">
        <v>0</v>
      </c>
      <c r="F107" s="328"/>
      <c r="G107" s="36"/>
      <c r="H107" s="36"/>
      <c r="I107" s="37" t="s">
        <v>415</v>
      </c>
      <c r="J107" s="37" t="s">
        <v>408</v>
      </c>
      <c r="K107" s="37"/>
      <c r="L107" s="328"/>
      <c r="M107" s="36"/>
      <c r="N107" s="37"/>
      <c r="O107" s="37" t="s">
        <v>408</v>
      </c>
      <c r="P107" s="37"/>
      <c r="Q107" s="37"/>
      <c r="R107" s="37"/>
      <c r="S107" s="327"/>
      <c r="T107" s="37"/>
      <c r="U107" s="37"/>
      <c r="V107" s="37"/>
      <c r="W107" s="331"/>
      <c r="X107" s="57" t="s">
        <v>564</v>
      </c>
      <c r="Y107" s="67" t="s">
        <v>66</v>
      </c>
      <c r="Z107" s="67"/>
      <c r="AA107" s="67"/>
      <c r="AB107" s="67"/>
      <c r="AC107" s="67"/>
      <c r="AD107" s="37"/>
      <c r="AE107" s="328"/>
    </row>
    <row r="108" spans="1:31" s="89" customFormat="1" ht="47.25" x14ac:dyDescent="0.25">
      <c r="A108" s="305"/>
      <c r="B108" s="305"/>
      <c r="C108" s="23" t="s">
        <v>422</v>
      </c>
      <c r="D108" s="36"/>
      <c r="E108" s="36">
        <v>0</v>
      </c>
      <c r="F108" s="328"/>
      <c r="G108" s="36"/>
      <c r="H108" s="36"/>
      <c r="I108" s="37" t="s">
        <v>415</v>
      </c>
      <c r="J108" s="37" t="s">
        <v>408</v>
      </c>
      <c r="K108" s="37"/>
      <c r="L108" s="328"/>
      <c r="M108" s="36"/>
      <c r="N108" s="37"/>
      <c r="O108" s="37" t="s">
        <v>408</v>
      </c>
      <c r="P108" s="37"/>
      <c r="Q108" s="37"/>
      <c r="R108" s="37"/>
      <c r="S108" s="327"/>
      <c r="T108" s="37"/>
      <c r="U108" s="37"/>
      <c r="V108" s="37"/>
      <c r="W108" s="331"/>
      <c r="X108" s="57" t="s">
        <v>564</v>
      </c>
      <c r="Y108" s="67" t="s">
        <v>66</v>
      </c>
      <c r="Z108" s="67"/>
      <c r="AA108" s="67"/>
      <c r="AB108" s="67"/>
      <c r="AC108" s="67"/>
      <c r="AD108" s="37"/>
      <c r="AE108" s="328"/>
    </row>
    <row r="109" spans="1:31" s="89" customFormat="1" ht="47.25" x14ac:dyDescent="0.25">
      <c r="A109" s="305"/>
      <c r="B109" s="305"/>
      <c r="C109" s="23" t="s">
        <v>423</v>
      </c>
      <c r="D109" s="36"/>
      <c r="E109" s="36">
        <v>0</v>
      </c>
      <c r="F109" s="328"/>
      <c r="G109" s="36"/>
      <c r="H109" s="36"/>
      <c r="I109" s="37" t="s">
        <v>415</v>
      </c>
      <c r="J109" s="37" t="s">
        <v>408</v>
      </c>
      <c r="K109" s="37"/>
      <c r="L109" s="328"/>
      <c r="M109" s="36"/>
      <c r="N109" s="37"/>
      <c r="O109" s="37" t="s">
        <v>408</v>
      </c>
      <c r="P109" s="37"/>
      <c r="Q109" s="37"/>
      <c r="R109" s="37"/>
      <c r="S109" s="327"/>
      <c r="T109" s="37"/>
      <c r="U109" s="37"/>
      <c r="V109" s="37"/>
      <c r="W109" s="331"/>
      <c r="X109" s="57" t="s">
        <v>564</v>
      </c>
      <c r="Y109" s="67" t="s">
        <v>66</v>
      </c>
      <c r="Z109" s="67"/>
      <c r="AA109" s="67"/>
      <c r="AB109" s="67"/>
      <c r="AC109" s="67"/>
      <c r="AD109" s="37"/>
      <c r="AE109" s="328"/>
    </row>
    <row r="110" spans="1:31" s="89" customFormat="1" ht="47.25" x14ac:dyDescent="0.25">
      <c r="A110" s="305"/>
      <c r="B110" s="305"/>
      <c r="C110" s="23" t="s">
        <v>424</v>
      </c>
      <c r="D110" s="36"/>
      <c r="E110" s="36">
        <v>0</v>
      </c>
      <c r="F110" s="328"/>
      <c r="G110" s="36"/>
      <c r="H110" s="36"/>
      <c r="I110" s="37" t="s">
        <v>415</v>
      </c>
      <c r="J110" s="37" t="s">
        <v>408</v>
      </c>
      <c r="K110" s="37"/>
      <c r="L110" s="328"/>
      <c r="M110" s="36"/>
      <c r="N110" s="37"/>
      <c r="O110" s="37" t="s">
        <v>408</v>
      </c>
      <c r="P110" s="37"/>
      <c r="Q110" s="37"/>
      <c r="R110" s="37"/>
      <c r="S110" s="327"/>
      <c r="T110" s="37"/>
      <c r="U110" s="37"/>
      <c r="V110" s="37"/>
      <c r="W110" s="331"/>
      <c r="X110" s="57" t="s">
        <v>564</v>
      </c>
      <c r="Y110" s="67" t="s">
        <v>66</v>
      </c>
      <c r="Z110" s="67"/>
      <c r="AA110" s="67"/>
      <c r="AB110" s="67"/>
      <c r="AC110" s="67"/>
      <c r="AD110" s="37"/>
      <c r="AE110" s="328"/>
    </row>
    <row r="111" spans="1:31" s="89" customFormat="1" ht="47.25" x14ac:dyDescent="0.25">
      <c r="A111" s="305"/>
      <c r="B111" s="305"/>
      <c r="C111" s="23" t="s">
        <v>425</v>
      </c>
      <c r="D111" s="36"/>
      <c r="E111" s="36">
        <v>0</v>
      </c>
      <c r="F111" s="328"/>
      <c r="G111" s="36"/>
      <c r="H111" s="36"/>
      <c r="I111" s="37" t="s">
        <v>415</v>
      </c>
      <c r="J111" s="37" t="s">
        <v>408</v>
      </c>
      <c r="K111" s="37"/>
      <c r="L111" s="328"/>
      <c r="M111" s="36"/>
      <c r="N111" s="37"/>
      <c r="O111" s="37" t="s">
        <v>408</v>
      </c>
      <c r="P111" s="37"/>
      <c r="Q111" s="37"/>
      <c r="R111" s="37"/>
      <c r="S111" s="327"/>
      <c r="T111" s="37"/>
      <c r="U111" s="37"/>
      <c r="V111" s="37"/>
      <c r="W111" s="331"/>
      <c r="X111" s="57" t="s">
        <v>564</v>
      </c>
      <c r="Y111" s="67" t="s">
        <v>66</v>
      </c>
      <c r="Z111" s="67"/>
      <c r="AA111" s="67"/>
      <c r="AB111" s="67"/>
      <c r="AC111" s="67"/>
      <c r="AD111" s="37"/>
      <c r="AE111" s="328"/>
    </row>
    <row r="112" spans="1:31" s="89" customFormat="1" ht="47.25" x14ac:dyDescent="0.25">
      <c r="A112" s="305"/>
      <c r="B112" s="305"/>
      <c r="C112" s="23" t="s">
        <v>426</v>
      </c>
      <c r="D112" s="36"/>
      <c r="E112" s="36">
        <v>0</v>
      </c>
      <c r="F112" s="318"/>
      <c r="G112" s="36"/>
      <c r="H112" s="36"/>
      <c r="I112" s="37" t="s">
        <v>415</v>
      </c>
      <c r="J112" s="37" t="s">
        <v>408</v>
      </c>
      <c r="K112" s="37"/>
      <c r="L112" s="318"/>
      <c r="M112" s="36"/>
      <c r="N112" s="37"/>
      <c r="O112" s="37" t="s">
        <v>408</v>
      </c>
      <c r="P112" s="37"/>
      <c r="Q112" s="37"/>
      <c r="R112" s="37"/>
      <c r="S112" s="327"/>
      <c r="T112" s="37"/>
      <c r="U112" s="37"/>
      <c r="V112" s="37"/>
      <c r="W112" s="331"/>
      <c r="X112" s="57" t="s">
        <v>564</v>
      </c>
      <c r="Y112" s="67" t="s">
        <v>66</v>
      </c>
      <c r="Z112" s="67"/>
      <c r="AA112" s="67"/>
      <c r="AB112" s="67"/>
      <c r="AC112" s="67"/>
      <c r="AD112" s="37"/>
      <c r="AE112" s="318"/>
    </row>
    <row r="113" spans="1:31" s="89" customFormat="1" ht="110.25" x14ac:dyDescent="0.25">
      <c r="A113" s="305"/>
      <c r="B113" s="305"/>
      <c r="C113" s="23" t="s">
        <v>427</v>
      </c>
      <c r="D113" s="36"/>
      <c r="E113" s="36">
        <v>0</v>
      </c>
      <c r="F113" s="23" t="s">
        <v>428</v>
      </c>
      <c r="G113" s="36"/>
      <c r="H113" s="36"/>
      <c r="I113" s="37"/>
      <c r="J113" s="37"/>
      <c r="K113" s="37"/>
      <c r="L113" s="37" t="s">
        <v>429</v>
      </c>
      <c r="M113" s="36" t="s">
        <v>60</v>
      </c>
      <c r="N113" s="37"/>
      <c r="O113" s="37" t="s">
        <v>408</v>
      </c>
      <c r="P113" s="37"/>
      <c r="Q113" s="37"/>
      <c r="R113" s="37"/>
      <c r="S113" s="37" t="s">
        <v>430</v>
      </c>
      <c r="T113" s="37"/>
      <c r="U113" s="37"/>
      <c r="V113" s="37"/>
      <c r="W113" s="230" t="s">
        <v>552</v>
      </c>
      <c r="X113" s="57" t="s">
        <v>652</v>
      </c>
      <c r="Y113" s="66" t="s">
        <v>49</v>
      </c>
      <c r="Z113" s="66" t="s">
        <v>762</v>
      </c>
      <c r="AA113" s="66" t="s">
        <v>762</v>
      </c>
      <c r="AB113" s="66" t="s">
        <v>762</v>
      </c>
      <c r="AC113" s="66" t="s">
        <v>880</v>
      </c>
      <c r="AD113" s="260" t="s">
        <v>845</v>
      </c>
      <c r="AE113" s="23"/>
    </row>
    <row r="114" spans="1:31" s="89" customFormat="1" ht="47.25" x14ac:dyDescent="0.25">
      <c r="A114" s="305"/>
      <c r="B114" s="305"/>
      <c r="C114" s="23" t="s">
        <v>431</v>
      </c>
      <c r="D114" s="36" t="s">
        <v>30</v>
      </c>
      <c r="E114" s="38">
        <v>3</v>
      </c>
      <c r="F114" s="23" t="s">
        <v>432</v>
      </c>
      <c r="G114" s="36"/>
      <c r="H114" s="36"/>
      <c r="I114" s="21" t="s">
        <v>433</v>
      </c>
      <c r="J114" s="37"/>
      <c r="K114" s="37"/>
      <c r="L114" s="37"/>
      <c r="M114" s="327" t="s">
        <v>215</v>
      </c>
      <c r="N114" s="37"/>
      <c r="O114" s="348" t="s">
        <v>434</v>
      </c>
      <c r="P114" s="37"/>
      <c r="Q114" s="37"/>
      <c r="R114" s="37"/>
      <c r="S114" s="37"/>
      <c r="T114" s="37"/>
      <c r="U114" s="37"/>
      <c r="V114" s="37"/>
      <c r="W114" s="80"/>
      <c r="X114" s="315" t="s">
        <v>780</v>
      </c>
      <c r="Y114" s="67" t="s">
        <v>66</v>
      </c>
      <c r="Z114" s="67"/>
      <c r="AA114" s="67"/>
      <c r="AB114" s="67" t="s">
        <v>704</v>
      </c>
      <c r="AC114" s="67" t="s">
        <v>873</v>
      </c>
      <c r="AD114" s="37"/>
      <c r="AE114" s="23"/>
    </row>
    <row r="115" spans="1:31" s="89" customFormat="1" ht="78.75" x14ac:dyDescent="0.25">
      <c r="A115" s="305"/>
      <c r="B115" s="305"/>
      <c r="C115" s="23" t="s">
        <v>435</v>
      </c>
      <c r="D115" s="36" t="s">
        <v>30</v>
      </c>
      <c r="E115" s="38">
        <v>3</v>
      </c>
      <c r="F115" s="23" t="s">
        <v>436</v>
      </c>
      <c r="G115" s="36"/>
      <c r="H115" s="36"/>
      <c r="I115" s="21" t="s">
        <v>437</v>
      </c>
      <c r="J115" s="37"/>
      <c r="K115" s="37"/>
      <c r="L115" s="37"/>
      <c r="M115" s="327"/>
      <c r="N115" s="37"/>
      <c r="O115" s="348"/>
      <c r="P115" s="37"/>
      <c r="Q115" s="37"/>
      <c r="R115" s="37"/>
      <c r="S115" s="37"/>
      <c r="T115" s="37"/>
      <c r="U115" s="37"/>
      <c r="V115" s="37"/>
      <c r="W115" s="80"/>
      <c r="X115" s="332"/>
      <c r="Y115" s="67" t="s">
        <v>66</v>
      </c>
      <c r="Z115" s="67"/>
      <c r="AA115" s="67"/>
      <c r="AB115" s="67" t="s">
        <v>704</v>
      </c>
      <c r="AC115" s="67" t="s">
        <v>873</v>
      </c>
      <c r="AD115" s="37"/>
      <c r="AE115" s="23"/>
    </row>
    <row r="116" spans="1:31" s="89" customFormat="1" ht="114" customHeight="1" x14ac:dyDescent="0.25">
      <c r="A116" s="305"/>
      <c r="B116" s="305"/>
      <c r="C116" s="23" t="s">
        <v>438</v>
      </c>
      <c r="D116" s="36" t="s">
        <v>30</v>
      </c>
      <c r="E116" s="38">
        <v>3</v>
      </c>
      <c r="F116" s="23" t="s">
        <v>432</v>
      </c>
      <c r="G116" s="36"/>
      <c r="H116" s="36"/>
      <c r="I116" s="21" t="s">
        <v>439</v>
      </c>
      <c r="J116" s="37"/>
      <c r="K116" s="37"/>
      <c r="L116" s="37"/>
      <c r="M116" s="327"/>
      <c r="N116" s="37"/>
      <c r="O116" s="348"/>
      <c r="P116" s="37"/>
      <c r="Q116" s="37"/>
      <c r="R116" s="37"/>
      <c r="S116" s="37"/>
      <c r="T116" s="37"/>
      <c r="U116" s="37"/>
      <c r="V116" s="37"/>
      <c r="W116" s="4"/>
      <c r="X116" s="316"/>
      <c r="Y116" s="67" t="s">
        <v>66</v>
      </c>
      <c r="Z116" s="67"/>
      <c r="AA116" s="67"/>
      <c r="AB116" s="67" t="s">
        <v>704</v>
      </c>
      <c r="AC116" s="67" t="s">
        <v>873</v>
      </c>
      <c r="AD116" s="37"/>
      <c r="AE116" s="23"/>
    </row>
    <row r="117" spans="1:31" s="89" customFormat="1" ht="47.25" x14ac:dyDescent="0.25">
      <c r="A117" s="305"/>
      <c r="B117" s="94" t="s">
        <v>607</v>
      </c>
      <c r="C117" s="4" t="s">
        <v>440</v>
      </c>
      <c r="D117" s="36"/>
      <c r="E117" s="38">
        <v>0</v>
      </c>
      <c r="F117" s="36" t="s">
        <v>62</v>
      </c>
      <c r="G117" s="36"/>
      <c r="H117" s="36"/>
      <c r="I117" s="21" t="s">
        <v>441</v>
      </c>
      <c r="J117" s="37"/>
      <c r="K117" s="37"/>
      <c r="L117" s="4" t="s">
        <v>441</v>
      </c>
      <c r="M117" s="36" t="s">
        <v>60</v>
      </c>
      <c r="N117" s="37" t="s">
        <v>38</v>
      </c>
      <c r="O117" s="37" t="s">
        <v>442</v>
      </c>
      <c r="P117" s="37"/>
      <c r="Q117" s="37"/>
      <c r="R117" s="21" t="s">
        <v>443</v>
      </c>
      <c r="S117" s="37"/>
      <c r="T117" s="37"/>
      <c r="U117" s="37"/>
      <c r="V117" s="37"/>
      <c r="W117" s="230" t="s">
        <v>553</v>
      </c>
      <c r="X117" s="57"/>
      <c r="Y117" s="68" t="s">
        <v>48</v>
      </c>
      <c r="Z117" s="68"/>
      <c r="AA117" s="68"/>
      <c r="AB117" s="68"/>
      <c r="AC117" s="68"/>
      <c r="AD117" s="23" t="s">
        <v>846</v>
      </c>
      <c r="AE117" s="23"/>
    </row>
    <row r="118" spans="1:31" s="89" customFormat="1" ht="31.5" x14ac:dyDescent="0.25">
      <c r="A118" s="305"/>
      <c r="B118" s="305" t="s">
        <v>609</v>
      </c>
      <c r="C118" s="234" t="s">
        <v>778</v>
      </c>
      <c r="D118" s="228"/>
      <c r="E118" s="228">
        <v>0</v>
      </c>
      <c r="F118" s="228" t="s">
        <v>779</v>
      </c>
      <c r="G118" s="228"/>
      <c r="H118" s="228"/>
      <c r="I118" s="226"/>
      <c r="J118" s="230"/>
      <c r="K118" s="230"/>
      <c r="L118" s="23"/>
      <c r="M118" s="228"/>
      <c r="N118" s="230"/>
      <c r="O118" s="230"/>
      <c r="P118" s="230"/>
      <c r="Q118" s="230"/>
      <c r="R118" s="230"/>
      <c r="S118" s="230"/>
      <c r="T118" s="230"/>
      <c r="U118" s="230"/>
      <c r="V118" s="230"/>
      <c r="W118" s="230" t="s">
        <v>781</v>
      </c>
      <c r="X118" s="230"/>
      <c r="Y118" s="68" t="s">
        <v>48</v>
      </c>
      <c r="Z118" s="68"/>
      <c r="AA118" s="68"/>
      <c r="AB118" s="68"/>
      <c r="AC118" s="68"/>
      <c r="AD118" s="191"/>
      <c r="AE118" s="23"/>
    </row>
    <row r="119" spans="1:31" s="89" customFormat="1" ht="47.25" x14ac:dyDescent="0.25">
      <c r="A119" s="305"/>
      <c r="B119" s="305"/>
      <c r="C119" s="23" t="s">
        <v>444</v>
      </c>
      <c r="D119" s="36"/>
      <c r="E119" s="34">
        <v>0</v>
      </c>
      <c r="F119" s="36" t="s">
        <v>62</v>
      </c>
      <c r="G119" s="36"/>
      <c r="H119" s="36"/>
      <c r="I119" s="35" t="s">
        <v>441</v>
      </c>
      <c r="J119" s="37"/>
      <c r="K119" s="37"/>
      <c r="L119" s="32" t="s">
        <v>441</v>
      </c>
      <c r="M119" s="36" t="s">
        <v>60</v>
      </c>
      <c r="N119" s="37" t="s">
        <v>38</v>
      </c>
      <c r="O119" s="37" t="s">
        <v>442</v>
      </c>
      <c r="P119" s="37"/>
      <c r="Q119" s="37"/>
      <c r="R119" s="35" t="s">
        <v>443</v>
      </c>
      <c r="S119" s="37"/>
      <c r="T119" s="37"/>
      <c r="U119" s="37"/>
      <c r="V119" s="37"/>
      <c r="W119" s="230" t="s">
        <v>554</v>
      </c>
      <c r="X119" s="57"/>
      <c r="Y119" s="68" t="s">
        <v>48</v>
      </c>
      <c r="Z119" s="68"/>
      <c r="AA119" s="68"/>
      <c r="AB119" s="68"/>
      <c r="AC119" s="68"/>
      <c r="AD119" s="23" t="s">
        <v>846</v>
      </c>
      <c r="AE119" s="23"/>
    </row>
    <row r="120" spans="1:31" s="89" customFormat="1" ht="31.5" x14ac:dyDescent="0.25">
      <c r="A120" s="305"/>
      <c r="B120" s="305" t="s">
        <v>608</v>
      </c>
      <c r="C120" s="23" t="s">
        <v>862</v>
      </c>
      <c r="D120" s="327" t="s">
        <v>30</v>
      </c>
      <c r="E120" s="36">
        <v>3</v>
      </c>
      <c r="F120" s="315" t="s">
        <v>445</v>
      </c>
      <c r="G120" s="36" t="s">
        <v>446</v>
      </c>
      <c r="H120" s="36"/>
      <c r="I120" s="331" t="s">
        <v>447</v>
      </c>
      <c r="J120" s="327" t="s">
        <v>448</v>
      </c>
      <c r="K120" s="37"/>
      <c r="L120" s="315" t="s">
        <v>449</v>
      </c>
      <c r="M120" s="327" t="s">
        <v>450</v>
      </c>
      <c r="N120" s="37"/>
      <c r="O120" s="327" t="s">
        <v>451</v>
      </c>
      <c r="P120" s="37"/>
      <c r="Q120" s="37"/>
      <c r="R120" s="37"/>
      <c r="S120" s="37"/>
      <c r="T120" s="37"/>
      <c r="U120" s="37"/>
      <c r="V120" s="37"/>
      <c r="W120" s="230"/>
      <c r="X120" s="57" t="s">
        <v>565</v>
      </c>
      <c r="Y120" s="68" t="s">
        <v>48</v>
      </c>
      <c r="Z120" s="68"/>
      <c r="AA120" s="68"/>
      <c r="AB120" s="68" t="s">
        <v>704</v>
      </c>
      <c r="AC120" s="68" t="s">
        <v>873</v>
      </c>
      <c r="AD120" s="37"/>
      <c r="AE120" s="23" t="s">
        <v>530</v>
      </c>
    </row>
    <row r="121" spans="1:31" s="89" customFormat="1" ht="31.5" x14ac:dyDescent="0.25">
      <c r="A121" s="305"/>
      <c r="B121" s="305"/>
      <c r="C121" s="23" t="s">
        <v>863</v>
      </c>
      <c r="D121" s="327"/>
      <c r="E121" s="36">
        <v>2</v>
      </c>
      <c r="F121" s="316"/>
      <c r="G121" s="48"/>
      <c r="H121" s="36"/>
      <c r="I121" s="331"/>
      <c r="J121" s="327"/>
      <c r="K121" s="37"/>
      <c r="L121" s="316"/>
      <c r="M121" s="327"/>
      <c r="N121" s="37"/>
      <c r="O121" s="327"/>
      <c r="P121" s="37"/>
      <c r="Q121" s="37"/>
      <c r="R121" s="37"/>
      <c r="S121" s="37"/>
      <c r="T121" s="37"/>
      <c r="U121" s="37"/>
      <c r="V121" s="37"/>
      <c r="W121" s="230"/>
      <c r="X121" s="57" t="s">
        <v>565</v>
      </c>
      <c r="Y121" s="68" t="s">
        <v>48</v>
      </c>
      <c r="Z121" s="68"/>
      <c r="AA121" s="68"/>
      <c r="AB121" s="68" t="s">
        <v>704</v>
      </c>
      <c r="AC121" s="68" t="s">
        <v>873</v>
      </c>
      <c r="AD121" s="37"/>
      <c r="AE121" s="23" t="s">
        <v>530</v>
      </c>
    </row>
    <row r="122" spans="1:31" s="89" customFormat="1" ht="47.25" x14ac:dyDescent="0.25">
      <c r="A122" s="305"/>
      <c r="B122" s="305"/>
      <c r="C122" s="23" t="s">
        <v>864</v>
      </c>
      <c r="D122" s="36" t="s">
        <v>30</v>
      </c>
      <c r="E122" s="36">
        <v>1</v>
      </c>
      <c r="F122" s="23" t="s">
        <v>357</v>
      </c>
      <c r="G122" s="36" t="s">
        <v>30</v>
      </c>
      <c r="H122" s="36"/>
      <c r="I122" s="37" t="s">
        <v>452</v>
      </c>
      <c r="J122" s="317" t="s">
        <v>453</v>
      </c>
      <c r="K122" s="37"/>
      <c r="L122" s="37"/>
      <c r="M122" s="36" t="s">
        <v>454</v>
      </c>
      <c r="N122" s="37"/>
      <c r="O122" s="317" t="s">
        <v>453</v>
      </c>
      <c r="P122" s="37"/>
      <c r="Q122" s="37"/>
      <c r="R122" s="37"/>
      <c r="S122" s="37"/>
      <c r="T122" s="37"/>
      <c r="U122" s="37"/>
      <c r="V122" s="37"/>
      <c r="W122" s="230"/>
      <c r="X122" s="57" t="s">
        <v>565</v>
      </c>
      <c r="Y122" s="67" t="s">
        <v>66</v>
      </c>
      <c r="Z122" s="67"/>
      <c r="AA122" s="67"/>
      <c r="AB122" s="67" t="s">
        <v>704</v>
      </c>
      <c r="AC122" s="67" t="s">
        <v>873</v>
      </c>
      <c r="AD122" s="37"/>
      <c r="AE122" s="37" t="s">
        <v>531</v>
      </c>
    </row>
    <row r="123" spans="1:31" s="89" customFormat="1" ht="47.25" x14ac:dyDescent="0.25">
      <c r="A123" s="305"/>
      <c r="B123" s="305"/>
      <c r="C123" s="32" t="s">
        <v>865</v>
      </c>
      <c r="D123" s="36" t="s">
        <v>30</v>
      </c>
      <c r="E123" s="36">
        <v>1</v>
      </c>
      <c r="F123" s="23" t="s">
        <v>357</v>
      </c>
      <c r="G123" s="36" t="s">
        <v>30</v>
      </c>
      <c r="H123" s="36"/>
      <c r="I123" s="37" t="s">
        <v>452</v>
      </c>
      <c r="J123" s="318"/>
      <c r="K123" s="37"/>
      <c r="L123" s="37"/>
      <c r="M123" s="36" t="s">
        <v>455</v>
      </c>
      <c r="N123" s="37"/>
      <c r="O123" s="318"/>
      <c r="P123" s="37"/>
      <c r="Q123" s="37"/>
      <c r="R123" s="37"/>
      <c r="S123" s="37"/>
      <c r="T123" s="37"/>
      <c r="U123" s="37"/>
      <c r="V123" s="37"/>
      <c r="W123" s="230"/>
      <c r="X123" s="57" t="s">
        <v>565</v>
      </c>
      <c r="Y123" s="67" t="s">
        <v>66</v>
      </c>
      <c r="Z123" s="67"/>
      <c r="AA123" s="67"/>
      <c r="AB123" s="67" t="s">
        <v>704</v>
      </c>
      <c r="AC123" s="67" t="s">
        <v>873</v>
      </c>
      <c r="AD123" s="37"/>
      <c r="AE123" s="37" t="s">
        <v>531</v>
      </c>
    </row>
    <row r="124" spans="1:31" s="89" customFormat="1" ht="63" x14ac:dyDescent="0.25">
      <c r="A124" s="305"/>
      <c r="B124" s="305"/>
      <c r="C124" s="23" t="s">
        <v>866</v>
      </c>
      <c r="D124" s="36"/>
      <c r="E124" s="36">
        <v>0</v>
      </c>
      <c r="F124" s="32" t="s">
        <v>456</v>
      </c>
      <c r="G124" s="36"/>
      <c r="H124" s="36"/>
      <c r="I124" s="37" t="s">
        <v>457</v>
      </c>
      <c r="J124" s="37" t="s">
        <v>458</v>
      </c>
      <c r="K124" s="37"/>
      <c r="L124" s="37" t="s">
        <v>459</v>
      </c>
      <c r="M124" s="36" t="s">
        <v>60</v>
      </c>
      <c r="N124" s="37"/>
      <c r="O124" s="37" t="s">
        <v>453</v>
      </c>
      <c r="P124" s="37"/>
      <c r="Q124" s="37"/>
      <c r="R124" s="37"/>
      <c r="S124" s="37"/>
      <c r="T124" s="37"/>
      <c r="U124" s="37"/>
      <c r="V124" s="37"/>
      <c r="W124" s="230"/>
      <c r="X124" s="57" t="s">
        <v>565</v>
      </c>
      <c r="Y124" s="67" t="s">
        <v>66</v>
      </c>
      <c r="Z124" s="67"/>
      <c r="AA124" s="67"/>
      <c r="AB124" s="67" t="s">
        <v>704</v>
      </c>
      <c r="AC124" s="67" t="s">
        <v>873</v>
      </c>
      <c r="AD124" s="37"/>
      <c r="AE124" s="37" t="s">
        <v>531</v>
      </c>
    </row>
    <row r="125" spans="1:31" s="89" customFormat="1" ht="69" customHeight="1" x14ac:dyDescent="0.25">
      <c r="A125" s="305"/>
      <c r="B125" s="305" t="s">
        <v>610</v>
      </c>
      <c r="C125" s="26" t="s">
        <v>867</v>
      </c>
      <c r="D125" s="36" t="s">
        <v>30</v>
      </c>
      <c r="E125" s="36">
        <v>2</v>
      </c>
      <c r="F125" s="342" t="s">
        <v>460</v>
      </c>
      <c r="G125" s="18"/>
      <c r="H125" s="18"/>
      <c r="I125" s="11" t="s">
        <v>461</v>
      </c>
      <c r="J125" s="11"/>
      <c r="K125" s="11"/>
      <c r="L125" s="327" t="s">
        <v>462</v>
      </c>
      <c r="M125" s="327" t="s">
        <v>463</v>
      </c>
      <c r="N125" s="11"/>
      <c r="O125" s="327" t="s">
        <v>464</v>
      </c>
      <c r="P125" s="11"/>
      <c r="Q125" s="11"/>
      <c r="R125" s="11"/>
      <c r="S125" s="11"/>
      <c r="T125" s="11"/>
      <c r="U125" s="11"/>
      <c r="V125" s="11"/>
      <c r="W125" s="11"/>
      <c r="X125" s="11"/>
      <c r="Y125" s="68" t="s">
        <v>48</v>
      </c>
      <c r="Z125" s="68"/>
      <c r="AA125" s="68"/>
      <c r="AB125" s="68" t="s">
        <v>704</v>
      </c>
      <c r="AC125" s="68" t="s">
        <v>873</v>
      </c>
      <c r="AD125" s="327"/>
      <c r="AE125" s="327" t="s">
        <v>532</v>
      </c>
    </row>
    <row r="126" spans="1:31" s="89" customFormat="1" ht="47.25" x14ac:dyDescent="0.25">
      <c r="A126" s="305"/>
      <c r="B126" s="305"/>
      <c r="C126" s="23" t="s">
        <v>868</v>
      </c>
      <c r="D126" s="36" t="s">
        <v>30</v>
      </c>
      <c r="E126" s="36">
        <v>2</v>
      </c>
      <c r="F126" s="339"/>
      <c r="G126" s="36"/>
      <c r="H126" s="36"/>
      <c r="I126" s="37" t="s">
        <v>461</v>
      </c>
      <c r="J126" s="37"/>
      <c r="K126" s="37"/>
      <c r="L126" s="327"/>
      <c r="M126" s="327"/>
      <c r="N126" s="37"/>
      <c r="O126" s="327"/>
      <c r="P126" s="37"/>
      <c r="Q126" s="37"/>
      <c r="R126" s="37"/>
      <c r="S126" s="37"/>
      <c r="T126" s="37"/>
      <c r="U126" s="37"/>
      <c r="V126" s="37"/>
      <c r="W126" s="230"/>
      <c r="X126" s="57" t="s">
        <v>564</v>
      </c>
      <c r="Y126" s="68" t="s">
        <v>48</v>
      </c>
      <c r="Z126" s="68"/>
      <c r="AA126" s="68"/>
      <c r="AB126" s="68" t="s">
        <v>704</v>
      </c>
      <c r="AC126" s="68" t="s">
        <v>873</v>
      </c>
      <c r="AD126" s="327"/>
      <c r="AE126" s="327"/>
    </row>
    <row r="127" spans="1:31" s="89" customFormat="1" ht="63" customHeight="1" x14ac:dyDescent="0.25">
      <c r="A127" s="305"/>
      <c r="B127" s="305" t="s">
        <v>611</v>
      </c>
      <c r="C127" s="23" t="s">
        <v>859</v>
      </c>
      <c r="D127" s="36"/>
      <c r="E127" s="36">
        <v>0</v>
      </c>
      <c r="F127" s="4" t="s">
        <v>357</v>
      </c>
      <c r="G127" s="317" t="s">
        <v>30</v>
      </c>
      <c r="H127" s="36"/>
      <c r="I127" s="37"/>
      <c r="J127" s="317" t="s">
        <v>527</v>
      </c>
      <c r="K127" s="317" t="s">
        <v>524</v>
      </c>
      <c r="L127" s="37"/>
      <c r="M127" s="317" t="s">
        <v>60</v>
      </c>
      <c r="N127" s="37"/>
      <c r="O127" s="37"/>
      <c r="P127" s="37"/>
      <c r="Q127" s="37"/>
      <c r="R127" s="37"/>
      <c r="S127" s="37"/>
      <c r="T127" s="37"/>
      <c r="U127" s="37"/>
      <c r="V127" s="37"/>
      <c r="W127" s="331"/>
      <c r="X127" s="57" t="s">
        <v>564</v>
      </c>
      <c r="Y127" s="66" t="s">
        <v>49</v>
      </c>
      <c r="Z127" s="66" t="s">
        <v>762</v>
      </c>
      <c r="AA127" s="66" t="s">
        <v>762</v>
      </c>
      <c r="AB127" s="66" t="s">
        <v>762</v>
      </c>
      <c r="AC127" s="66" t="s">
        <v>880</v>
      </c>
      <c r="AD127" s="260" t="s">
        <v>845</v>
      </c>
      <c r="AE127" s="23"/>
    </row>
    <row r="128" spans="1:31" s="89" customFormat="1" ht="31.5" x14ac:dyDescent="0.25">
      <c r="A128" s="305"/>
      <c r="B128" s="305"/>
      <c r="C128" s="23" t="s">
        <v>860</v>
      </c>
      <c r="D128" s="36"/>
      <c r="E128" s="36">
        <v>0</v>
      </c>
      <c r="F128" s="38" t="s">
        <v>62</v>
      </c>
      <c r="G128" s="328"/>
      <c r="H128" s="36"/>
      <c r="I128" s="37"/>
      <c r="J128" s="328"/>
      <c r="K128" s="328"/>
      <c r="L128" s="37"/>
      <c r="M128" s="328"/>
      <c r="N128" s="37"/>
      <c r="O128" s="37"/>
      <c r="P128" s="37"/>
      <c r="Q128" s="37"/>
      <c r="R128" s="37"/>
      <c r="S128" s="37"/>
      <c r="T128" s="37"/>
      <c r="U128" s="37"/>
      <c r="V128" s="37"/>
      <c r="W128" s="331"/>
      <c r="X128" s="57" t="s">
        <v>564</v>
      </c>
      <c r="Y128" s="66" t="s">
        <v>49</v>
      </c>
      <c r="Z128" s="66" t="s">
        <v>762</v>
      </c>
      <c r="AA128" s="66" t="s">
        <v>762</v>
      </c>
      <c r="AB128" s="66" t="s">
        <v>762</v>
      </c>
      <c r="AC128" s="66" t="s">
        <v>880</v>
      </c>
      <c r="AD128" s="260" t="s">
        <v>845</v>
      </c>
      <c r="AE128" s="23"/>
    </row>
    <row r="129" spans="1:31" s="89" customFormat="1" ht="31.5" x14ac:dyDescent="0.25">
      <c r="A129" s="305"/>
      <c r="B129" s="305"/>
      <c r="C129" s="23" t="s">
        <v>861</v>
      </c>
      <c r="D129" s="36"/>
      <c r="E129" s="36">
        <v>0</v>
      </c>
      <c r="F129" s="4" t="s">
        <v>357</v>
      </c>
      <c r="G129" s="328"/>
      <c r="H129" s="36"/>
      <c r="I129" s="37"/>
      <c r="J129" s="328"/>
      <c r="K129" s="328"/>
      <c r="L129" s="37"/>
      <c r="M129" s="318"/>
      <c r="N129" s="37"/>
      <c r="O129" s="37"/>
      <c r="P129" s="37"/>
      <c r="Q129" s="37"/>
      <c r="R129" s="37"/>
      <c r="S129" s="37"/>
      <c r="T129" s="37"/>
      <c r="U129" s="37"/>
      <c r="V129" s="37"/>
      <c r="W129" s="331"/>
      <c r="X129" s="57" t="s">
        <v>564</v>
      </c>
      <c r="Y129" s="66" t="s">
        <v>49</v>
      </c>
      <c r="Z129" s="66" t="s">
        <v>762</v>
      </c>
      <c r="AA129" s="66" t="s">
        <v>762</v>
      </c>
      <c r="AB129" s="66" t="s">
        <v>762</v>
      </c>
      <c r="AC129" s="66" t="s">
        <v>880</v>
      </c>
      <c r="AD129" s="260" t="s">
        <v>845</v>
      </c>
      <c r="AE129" s="23"/>
    </row>
    <row r="130" spans="1:31" s="89" customFormat="1" ht="147" customHeight="1" x14ac:dyDescent="0.25">
      <c r="A130" s="305"/>
      <c r="B130" s="305" t="s">
        <v>612</v>
      </c>
      <c r="C130" s="23" t="s">
        <v>847</v>
      </c>
      <c r="D130" s="36"/>
      <c r="E130" s="36">
        <v>0</v>
      </c>
      <c r="F130" s="23" t="s">
        <v>465</v>
      </c>
      <c r="G130" s="36" t="s">
        <v>466</v>
      </c>
      <c r="H130" s="36"/>
      <c r="I130" s="37" t="s">
        <v>467</v>
      </c>
      <c r="J130" s="37" t="s">
        <v>468</v>
      </c>
      <c r="K130" s="37" t="s">
        <v>469</v>
      </c>
      <c r="L130" s="37" t="s">
        <v>470</v>
      </c>
      <c r="M130" s="36" t="s">
        <v>471</v>
      </c>
      <c r="N130" s="37"/>
      <c r="O130" s="37" t="s">
        <v>472</v>
      </c>
      <c r="P130" s="37"/>
      <c r="Q130" s="37"/>
      <c r="R130" s="37"/>
      <c r="S130" s="37"/>
      <c r="T130" s="37"/>
      <c r="U130" s="37"/>
      <c r="V130" s="37"/>
      <c r="W130" s="230"/>
      <c r="X130" s="57" t="s">
        <v>564</v>
      </c>
      <c r="Y130" s="66" t="s">
        <v>49</v>
      </c>
      <c r="Z130" s="66" t="s">
        <v>762</v>
      </c>
      <c r="AA130" s="66" t="s">
        <v>762</v>
      </c>
      <c r="AB130" s="66" t="s">
        <v>762</v>
      </c>
      <c r="AC130" s="66" t="s">
        <v>880</v>
      </c>
      <c r="AD130" s="260" t="s">
        <v>845</v>
      </c>
      <c r="AE130" s="195" t="s">
        <v>533</v>
      </c>
    </row>
    <row r="131" spans="1:31" s="89" customFormat="1" ht="66" customHeight="1" x14ac:dyDescent="0.25">
      <c r="A131" s="305"/>
      <c r="B131" s="305"/>
      <c r="C131" s="23" t="s">
        <v>848</v>
      </c>
      <c r="D131" s="36"/>
      <c r="E131" s="36">
        <v>0</v>
      </c>
      <c r="F131" s="4" t="s">
        <v>473</v>
      </c>
      <c r="G131" s="317" t="s">
        <v>30</v>
      </c>
      <c r="H131" s="36"/>
      <c r="I131" s="37"/>
      <c r="J131" s="315" t="s">
        <v>527</v>
      </c>
      <c r="K131" s="315" t="s">
        <v>524</v>
      </c>
      <c r="L131" s="37"/>
      <c r="M131" s="36"/>
      <c r="N131" s="37"/>
      <c r="O131" s="37"/>
      <c r="P131" s="37"/>
      <c r="Q131" s="37"/>
      <c r="R131" s="37"/>
      <c r="S131" s="37"/>
      <c r="T131" s="37"/>
      <c r="U131" s="37"/>
      <c r="V131" s="37"/>
      <c r="W131" s="230"/>
      <c r="X131" s="57" t="s">
        <v>564</v>
      </c>
      <c r="Y131" s="66" t="s">
        <v>49</v>
      </c>
      <c r="Z131" s="66" t="s">
        <v>762</v>
      </c>
      <c r="AA131" s="66" t="s">
        <v>762</v>
      </c>
      <c r="AB131" s="66" t="s">
        <v>762</v>
      </c>
      <c r="AC131" s="66" t="s">
        <v>880</v>
      </c>
      <c r="AD131" s="260" t="s">
        <v>845</v>
      </c>
      <c r="AE131" s="23"/>
    </row>
    <row r="132" spans="1:31" s="89" customFormat="1" ht="154.5" customHeight="1" x14ac:dyDescent="0.25">
      <c r="A132" s="305"/>
      <c r="B132" s="305"/>
      <c r="C132" s="23" t="s">
        <v>849</v>
      </c>
      <c r="D132" s="36"/>
      <c r="E132" s="36">
        <v>0</v>
      </c>
      <c r="F132" s="4" t="s">
        <v>473</v>
      </c>
      <c r="G132" s="318"/>
      <c r="H132" s="36"/>
      <c r="I132" s="37"/>
      <c r="J132" s="316"/>
      <c r="K132" s="316"/>
      <c r="L132" s="37"/>
      <c r="M132" s="36"/>
      <c r="N132" s="37"/>
      <c r="O132" s="37"/>
      <c r="P132" s="37"/>
      <c r="Q132" s="37"/>
      <c r="R132" s="37"/>
      <c r="S132" s="37"/>
      <c r="T132" s="37"/>
      <c r="U132" s="37"/>
      <c r="V132" s="37"/>
      <c r="W132" s="230"/>
      <c r="X132" s="57" t="s">
        <v>564</v>
      </c>
      <c r="Y132" s="66" t="s">
        <v>49</v>
      </c>
      <c r="Z132" s="66" t="s">
        <v>762</v>
      </c>
      <c r="AA132" s="66" t="s">
        <v>762</v>
      </c>
      <c r="AB132" s="66" t="s">
        <v>762</v>
      </c>
      <c r="AC132" s="66" t="s">
        <v>880</v>
      </c>
      <c r="AD132" s="260" t="s">
        <v>845</v>
      </c>
      <c r="AE132" s="23"/>
    </row>
    <row r="133" spans="1:31" s="89" customFormat="1" ht="31.5" x14ac:dyDescent="0.25">
      <c r="A133" s="305"/>
      <c r="B133" s="305"/>
      <c r="C133" s="23" t="s">
        <v>850</v>
      </c>
      <c r="D133" s="36"/>
      <c r="E133" s="36">
        <v>0</v>
      </c>
      <c r="F133" s="315" t="s">
        <v>535</v>
      </c>
      <c r="G133" s="327" t="s">
        <v>466</v>
      </c>
      <c r="H133" s="36"/>
      <c r="I133" s="331" t="s">
        <v>467</v>
      </c>
      <c r="J133" s="315" t="s">
        <v>527</v>
      </c>
      <c r="K133" s="315" t="s">
        <v>525</v>
      </c>
      <c r="L133" s="327" t="s">
        <v>470</v>
      </c>
      <c r="M133" s="327" t="s">
        <v>471</v>
      </c>
      <c r="N133" s="37"/>
      <c r="O133" s="327" t="s">
        <v>472</v>
      </c>
      <c r="P133" s="37"/>
      <c r="Q133" s="37"/>
      <c r="R133" s="37"/>
      <c r="S133" s="37"/>
      <c r="T133" s="37"/>
      <c r="U133" s="37"/>
      <c r="V133" s="37"/>
      <c r="W133" s="331"/>
      <c r="X133" s="57" t="s">
        <v>564</v>
      </c>
      <c r="Y133" s="66" t="s">
        <v>49</v>
      </c>
      <c r="Z133" s="66" t="s">
        <v>762</v>
      </c>
      <c r="AA133" s="66" t="s">
        <v>762</v>
      </c>
      <c r="AB133" s="66" t="s">
        <v>762</v>
      </c>
      <c r="AC133" s="66" t="s">
        <v>880</v>
      </c>
      <c r="AD133" s="260" t="s">
        <v>845</v>
      </c>
      <c r="AE133" s="197" t="s">
        <v>533</v>
      </c>
    </row>
    <row r="134" spans="1:31" s="89" customFormat="1" ht="31.5" x14ac:dyDescent="0.25">
      <c r="A134" s="305"/>
      <c r="B134" s="305"/>
      <c r="C134" s="23" t="s">
        <v>851</v>
      </c>
      <c r="D134" s="36"/>
      <c r="E134" s="36">
        <v>0</v>
      </c>
      <c r="F134" s="332"/>
      <c r="G134" s="327"/>
      <c r="H134" s="36"/>
      <c r="I134" s="331"/>
      <c r="J134" s="332"/>
      <c r="K134" s="332"/>
      <c r="L134" s="327"/>
      <c r="M134" s="327"/>
      <c r="N134" s="37"/>
      <c r="O134" s="327"/>
      <c r="P134" s="37"/>
      <c r="Q134" s="37"/>
      <c r="R134" s="37"/>
      <c r="S134" s="37"/>
      <c r="T134" s="37"/>
      <c r="U134" s="37"/>
      <c r="V134" s="37"/>
      <c r="W134" s="331"/>
      <c r="X134" s="57" t="s">
        <v>564</v>
      </c>
      <c r="Y134" s="66" t="s">
        <v>49</v>
      </c>
      <c r="Z134" s="66"/>
      <c r="AA134" s="66"/>
      <c r="AB134" s="66" t="s">
        <v>703</v>
      </c>
      <c r="AC134" s="66" t="s">
        <v>873</v>
      </c>
      <c r="AD134" s="37"/>
      <c r="AE134" s="196" t="s">
        <v>533</v>
      </c>
    </row>
    <row r="135" spans="1:31" s="89" customFormat="1" ht="69" customHeight="1" x14ac:dyDescent="0.25">
      <c r="A135" s="305"/>
      <c r="B135" s="305"/>
      <c r="C135" s="23" t="s">
        <v>852</v>
      </c>
      <c r="D135" s="36"/>
      <c r="E135" s="36">
        <v>0</v>
      </c>
      <c r="F135" s="316"/>
      <c r="G135" s="327"/>
      <c r="H135" s="36"/>
      <c r="I135" s="331"/>
      <c r="J135" s="316"/>
      <c r="K135" s="316"/>
      <c r="L135" s="327"/>
      <c r="M135" s="327"/>
      <c r="N135" s="37"/>
      <c r="O135" s="327"/>
      <c r="P135" s="37"/>
      <c r="Q135" s="37"/>
      <c r="R135" s="37"/>
      <c r="S135" s="37"/>
      <c r="T135" s="37"/>
      <c r="U135" s="37"/>
      <c r="V135" s="37"/>
      <c r="W135" s="331"/>
      <c r="X135" s="57" t="s">
        <v>564</v>
      </c>
      <c r="Y135" s="66" t="s">
        <v>49</v>
      </c>
      <c r="Z135" s="66" t="s">
        <v>762</v>
      </c>
      <c r="AA135" s="66" t="s">
        <v>762</v>
      </c>
      <c r="AB135" s="66" t="s">
        <v>762</v>
      </c>
      <c r="AC135" s="66" t="s">
        <v>880</v>
      </c>
      <c r="AD135" s="260" t="s">
        <v>845</v>
      </c>
      <c r="AE135" s="195" t="s">
        <v>533</v>
      </c>
    </row>
    <row r="136" spans="1:31" s="89" customFormat="1" ht="114.75" customHeight="1" x14ac:dyDescent="0.25">
      <c r="A136" s="305"/>
      <c r="B136" s="319" t="s">
        <v>855</v>
      </c>
      <c r="C136" s="23" t="s">
        <v>853</v>
      </c>
      <c r="D136" s="56"/>
      <c r="E136" s="56">
        <v>0</v>
      </c>
      <c r="F136" s="4" t="s">
        <v>473</v>
      </c>
      <c r="G136" s="317" t="s">
        <v>30</v>
      </c>
      <c r="H136" s="56"/>
      <c r="I136" s="11"/>
      <c r="J136" s="315" t="s">
        <v>527</v>
      </c>
      <c r="K136" s="315" t="s">
        <v>526</v>
      </c>
      <c r="L136" s="26"/>
      <c r="M136" s="18"/>
      <c r="N136" s="57"/>
      <c r="O136" s="26"/>
      <c r="P136" s="57"/>
      <c r="Q136" s="57"/>
      <c r="R136" s="57"/>
      <c r="S136" s="57"/>
      <c r="T136" s="57"/>
      <c r="U136" s="57"/>
      <c r="V136" s="57"/>
      <c r="W136" s="230" t="s">
        <v>807</v>
      </c>
      <c r="X136" s="57" t="s">
        <v>564</v>
      </c>
      <c r="Y136" s="66" t="s">
        <v>49</v>
      </c>
      <c r="Z136" s="66" t="s">
        <v>762</v>
      </c>
      <c r="AA136" s="66" t="s">
        <v>762</v>
      </c>
      <c r="AB136" s="66" t="s">
        <v>762</v>
      </c>
      <c r="AC136" s="66" t="s">
        <v>880</v>
      </c>
      <c r="AD136" s="260" t="s">
        <v>845</v>
      </c>
      <c r="AE136" s="23"/>
    </row>
    <row r="137" spans="1:31" s="89" customFormat="1" ht="111.75" customHeight="1" x14ac:dyDescent="0.25">
      <c r="A137" s="305"/>
      <c r="B137" s="305"/>
      <c r="C137" s="23" t="s">
        <v>854</v>
      </c>
      <c r="D137" s="56"/>
      <c r="E137" s="56">
        <v>0</v>
      </c>
      <c r="F137" s="23" t="s">
        <v>357</v>
      </c>
      <c r="G137" s="328"/>
      <c r="H137" s="56"/>
      <c r="I137" s="11"/>
      <c r="J137" s="332"/>
      <c r="K137" s="332"/>
      <c r="L137" s="26"/>
      <c r="M137" s="18"/>
      <c r="N137" s="57"/>
      <c r="O137" s="26"/>
      <c r="P137" s="57"/>
      <c r="Q137" s="57"/>
      <c r="R137" s="57"/>
      <c r="S137" s="57"/>
      <c r="T137" s="57"/>
      <c r="U137" s="57"/>
      <c r="V137" s="57"/>
      <c r="W137" s="230" t="s">
        <v>807</v>
      </c>
      <c r="X137" s="57" t="s">
        <v>564</v>
      </c>
      <c r="Y137" s="66" t="s">
        <v>49</v>
      </c>
      <c r="Z137" s="66" t="s">
        <v>762</v>
      </c>
      <c r="AA137" s="66" t="s">
        <v>762</v>
      </c>
      <c r="AB137" s="66" t="s">
        <v>762</v>
      </c>
      <c r="AC137" s="66" t="s">
        <v>880</v>
      </c>
      <c r="AD137" s="260" t="s">
        <v>845</v>
      </c>
      <c r="AE137" s="23"/>
    </row>
    <row r="138" spans="1:31" s="89" customFormat="1" ht="119.25" customHeight="1" x14ac:dyDescent="0.25">
      <c r="A138" s="305"/>
      <c r="B138" s="305"/>
      <c r="C138" s="23" t="s">
        <v>856</v>
      </c>
      <c r="D138" s="56"/>
      <c r="E138" s="56">
        <v>0</v>
      </c>
      <c r="F138" s="4" t="s">
        <v>473</v>
      </c>
      <c r="G138" s="328"/>
      <c r="H138" s="56"/>
      <c r="I138" s="11"/>
      <c r="J138" s="332"/>
      <c r="K138" s="332"/>
      <c r="L138" s="26"/>
      <c r="M138" s="18"/>
      <c r="N138" s="57"/>
      <c r="O138" s="26"/>
      <c r="P138" s="57"/>
      <c r="Q138" s="57"/>
      <c r="R138" s="57"/>
      <c r="S138" s="57"/>
      <c r="T138" s="57"/>
      <c r="U138" s="57"/>
      <c r="V138" s="57"/>
      <c r="W138" s="230" t="s">
        <v>807</v>
      </c>
      <c r="X138" s="57" t="s">
        <v>564</v>
      </c>
      <c r="Y138" s="66" t="s">
        <v>49</v>
      </c>
      <c r="Z138" s="66" t="s">
        <v>762</v>
      </c>
      <c r="AA138" s="66" t="s">
        <v>762</v>
      </c>
      <c r="AB138" s="66" t="s">
        <v>762</v>
      </c>
      <c r="AC138" s="66" t="s">
        <v>880</v>
      </c>
      <c r="AD138" s="260" t="s">
        <v>845</v>
      </c>
      <c r="AE138" s="23"/>
    </row>
    <row r="139" spans="1:31" s="89" customFormat="1" ht="117.75" customHeight="1" x14ac:dyDescent="0.25">
      <c r="A139" s="305"/>
      <c r="B139" s="305"/>
      <c r="C139" s="23" t="s">
        <v>857</v>
      </c>
      <c r="D139" s="56"/>
      <c r="E139" s="56">
        <v>0</v>
      </c>
      <c r="F139" s="4" t="s">
        <v>473</v>
      </c>
      <c r="G139" s="328"/>
      <c r="H139" s="56"/>
      <c r="I139" s="11"/>
      <c r="J139" s="332"/>
      <c r="K139" s="332"/>
      <c r="L139" s="26"/>
      <c r="M139" s="18"/>
      <c r="N139" s="57"/>
      <c r="O139" s="26"/>
      <c r="P139" s="57"/>
      <c r="Q139" s="57"/>
      <c r="R139" s="57"/>
      <c r="S139" s="57"/>
      <c r="T139" s="57"/>
      <c r="U139" s="57"/>
      <c r="V139" s="57"/>
      <c r="W139" s="230" t="s">
        <v>807</v>
      </c>
      <c r="X139" s="57" t="s">
        <v>564</v>
      </c>
      <c r="Y139" s="66" t="s">
        <v>49</v>
      </c>
      <c r="Z139" s="66" t="s">
        <v>762</v>
      </c>
      <c r="AA139" s="66" t="s">
        <v>762</v>
      </c>
      <c r="AB139" s="66" t="s">
        <v>762</v>
      </c>
      <c r="AC139" s="66" t="s">
        <v>880</v>
      </c>
      <c r="AD139" s="260" t="s">
        <v>845</v>
      </c>
      <c r="AE139" s="23"/>
    </row>
    <row r="140" spans="1:31" s="90" customFormat="1" ht="117.75" customHeight="1" thickBot="1" x14ac:dyDescent="0.3">
      <c r="A140" s="305"/>
      <c r="B140" s="320"/>
      <c r="C140" s="23" t="s">
        <v>858</v>
      </c>
      <c r="D140" s="56"/>
      <c r="E140" s="56">
        <v>0</v>
      </c>
      <c r="F140" s="4" t="s">
        <v>473</v>
      </c>
      <c r="G140" s="318"/>
      <c r="H140" s="56"/>
      <c r="I140" s="11"/>
      <c r="J140" s="316"/>
      <c r="K140" s="316"/>
      <c r="L140" s="26"/>
      <c r="M140" s="18"/>
      <c r="N140" s="57"/>
      <c r="O140" s="26"/>
      <c r="P140" s="57"/>
      <c r="Q140" s="57"/>
      <c r="R140" s="57"/>
      <c r="S140" s="57"/>
      <c r="T140" s="57"/>
      <c r="U140" s="57"/>
      <c r="V140" s="57"/>
      <c r="W140" s="230" t="s">
        <v>807</v>
      </c>
      <c r="X140" s="57" t="s">
        <v>564</v>
      </c>
      <c r="Y140" s="66" t="s">
        <v>49</v>
      </c>
      <c r="Z140" s="66" t="s">
        <v>762</v>
      </c>
      <c r="AA140" s="66" t="s">
        <v>762</v>
      </c>
      <c r="AB140" s="66" t="s">
        <v>762</v>
      </c>
      <c r="AC140" s="66" t="s">
        <v>880</v>
      </c>
      <c r="AD140" s="260" t="s">
        <v>845</v>
      </c>
      <c r="AE140" s="23"/>
    </row>
    <row r="141" spans="1:31" s="83" customFormat="1" ht="75" customHeight="1" thickBot="1" x14ac:dyDescent="0.3">
      <c r="A141" s="306"/>
      <c r="B141" s="222" t="s">
        <v>664</v>
      </c>
      <c r="C141" s="6" t="s">
        <v>665</v>
      </c>
      <c r="D141" s="233"/>
      <c r="E141" s="233">
        <v>1</v>
      </c>
      <c r="F141" s="6" t="s">
        <v>666</v>
      </c>
      <c r="G141" s="233"/>
      <c r="H141" s="233"/>
      <c r="I141" s="19"/>
      <c r="J141" s="232"/>
      <c r="K141" s="232"/>
      <c r="L141" s="17"/>
      <c r="M141" s="252"/>
      <c r="N141" s="232"/>
      <c r="O141" s="17"/>
      <c r="P141" s="232"/>
      <c r="Q141" s="232"/>
      <c r="R141" s="232"/>
      <c r="S141" s="232"/>
      <c r="T141" s="232"/>
      <c r="U141" s="232"/>
      <c r="V141" s="232"/>
      <c r="W141" s="232"/>
      <c r="X141" s="232">
        <v>7</v>
      </c>
      <c r="Y141" s="70" t="s">
        <v>48</v>
      </c>
      <c r="Z141" s="70"/>
      <c r="AA141" s="70"/>
      <c r="AB141" s="70"/>
      <c r="AC141" s="70"/>
      <c r="AD141" s="233"/>
      <c r="AE141" s="6"/>
    </row>
    <row r="142" spans="1:31" s="88" customFormat="1" ht="63" x14ac:dyDescent="0.25">
      <c r="A142" s="309" t="s">
        <v>474</v>
      </c>
      <c r="B142" s="309" t="s">
        <v>613</v>
      </c>
      <c r="C142" s="48" t="s">
        <v>475</v>
      </c>
      <c r="D142" s="41" t="s">
        <v>30</v>
      </c>
      <c r="E142" s="41">
        <v>27</v>
      </c>
      <c r="F142" s="48" t="s">
        <v>274</v>
      </c>
      <c r="G142" s="41" t="s">
        <v>30</v>
      </c>
      <c r="H142" s="48"/>
      <c r="I142" s="31"/>
      <c r="J142" s="31" t="s">
        <v>476</v>
      </c>
      <c r="K142" s="31" t="s">
        <v>476</v>
      </c>
      <c r="L142" s="31"/>
      <c r="M142" s="41" t="s">
        <v>477</v>
      </c>
      <c r="N142" s="31"/>
      <c r="O142" s="31"/>
      <c r="P142" s="31"/>
      <c r="Q142" s="31"/>
      <c r="R142" s="31"/>
      <c r="S142" s="31"/>
      <c r="T142" s="31"/>
      <c r="U142" s="31"/>
      <c r="V142" s="31"/>
      <c r="W142" s="227" t="s">
        <v>654</v>
      </c>
      <c r="X142" s="50" t="s">
        <v>655</v>
      </c>
      <c r="Y142" s="65" t="s">
        <v>49</v>
      </c>
      <c r="Z142" s="65" t="s">
        <v>700</v>
      </c>
      <c r="AA142" s="65" t="s">
        <v>701</v>
      </c>
      <c r="AB142" s="65" t="s">
        <v>702</v>
      </c>
      <c r="AC142" s="284" t="s">
        <v>873</v>
      </c>
      <c r="AD142" s="31"/>
      <c r="AE142" s="48"/>
    </row>
    <row r="143" spans="1:31" s="89" customFormat="1" ht="31.5" x14ac:dyDescent="0.25">
      <c r="A143" s="302"/>
      <c r="B143" s="302"/>
      <c r="C143" s="4" t="s">
        <v>478</v>
      </c>
      <c r="D143" s="36" t="s">
        <v>30</v>
      </c>
      <c r="E143" s="36">
        <v>62</v>
      </c>
      <c r="F143" s="23"/>
      <c r="G143" s="36"/>
      <c r="H143" s="23"/>
      <c r="I143" s="37"/>
      <c r="J143" s="37"/>
      <c r="K143" s="37"/>
      <c r="L143" s="37"/>
      <c r="M143" s="36"/>
      <c r="N143" s="37"/>
      <c r="O143" s="37"/>
      <c r="P143" s="37"/>
      <c r="Q143" s="37"/>
      <c r="R143" s="37"/>
      <c r="S143" s="37"/>
      <c r="T143" s="37"/>
      <c r="U143" s="37"/>
      <c r="V143" s="37"/>
      <c r="W143" s="230" t="s">
        <v>656</v>
      </c>
      <c r="X143" s="50" t="s">
        <v>655</v>
      </c>
      <c r="Y143" s="66" t="s">
        <v>49</v>
      </c>
      <c r="Z143" s="65" t="s">
        <v>700</v>
      </c>
      <c r="AA143" s="65" t="s">
        <v>701</v>
      </c>
      <c r="AB143" s="65" t="s">
        <v>702</v>
      </c>
      <c r="AC143" s="284" t="s">
        <v>873</v>
      </c>
      <c r="AD143" s="37"/>
      <c r="AE143" s="23"/>
    </row>
    <row r="144" spans="1:31" s="89" customFormat="1" ht="31.5" x14ac:dyDescent="0.25">
      <c r="A144" s="302"/>
      <c r="B144" s="302"/>
      <c r="C144" s="23" t="s">
        <v>479</v>
      </c>
      <c r="D144" s="36"/>
      <c r="E144" s="36">
        <v>0</v>
      </c>
      <c r="F144" s="23" t="s">
        <v>480</v>
      </c>
      <c r="G144" s="36"/>
      <c r="H144" s="23"/>
      <c r="I144" s="37"/>
      <c r="J144" s="37"/>
      <c r="K144" s="37"/>
      <c r="L144" s="37"/>
      <c r="M144" s="327" t="s">
        <v>60</v>
      </c>
      <c r="N144" s="37"/>
      <c r="O144" s="37"/>
      <c r="P144" s="37"/>
      <c r="Q144" s="37"/>
      <c r="R144" s="37"/>
      <c r="S144" s="37"/>
      <c r="T144" s="37"/>
      <c r="U144" s="37"/>
      <c r="V144" s="37"/>
      <c r="W144" s="230" t="s">
        <v>481</v>
      </c>
      <c r="X144" s="57" t="s">
        <v>566</v>
      </c>
      <c r="Y144" s="67" t="s">
        <v>66</v>
      </c>
      <c r="Z144" s="67"/>
      <c r="AA144" s="67"/>
      <c r="AB144" s="67"/>
      <c r="AC144" s="67"/>
      <c r="AD144" s="37"/>
      <c r="AE144" s="23"/>
    </row>
    <row r="145" spans="1:31" s="89" customFormat="1" ht="31.5" x14ac:dyDescent="0.25">
      <c r="A145" s="302"/>
      <c r="B145" s="302"/>
      <c r="C145" s="23" t="s">
        <v>482</v>
      </c>
      <c r="D145" s="36" t="s">
        <v>30</v>
      </c>
      <c r="E145" s="36">
        <v>2</v>
      </c>
      <c r="F145" s="23" t="s">
        <v>69</v>
      </c>
      <c r="G145" s="36"/>
      <c r="H145" s="23"/>
      <c r="I145" s="37"/>
      <c r="J145" s="37"/>
      <c r="K145" s="37"/>
      <c r="L145" s="37"/>
      <c r="M145" s="327"/>
      <c r="N145" s="37"/>
      <c r="O145" s="37"/>
      <c r="P145" s="37"/>
      <c r="Q145" s="37"/>
      <c r="R145" s="37"/>
      <c r="S145" s="37"/>
      <c r="T145" s="37"/>
      <c r="U145" s="37"/>
      <c r="V145" s="37"/>
      <c r="W145" s="230" t="s">
        <v>657</v>
      </c>
      <c r="X145" s="57" t="s">
        <v>566</v>
      </c>
      <c r="Y145" s="66" t="s">
        <v>49</v>
      </c>
      <c r="Z145" s="66"/>
      <c r="AA145" s="66" t="s">
        <v>699</v>
      </c>
      <c r="AB145" s="66" t="s">
        <v>694</v>
      </c>
      <c r="AC145" s="66" t="s">
        <v>873</v>
      </c>
      <c r="AD145" s="37"/>
      <c r="AE145" s="23"/>
    </row>
    <row r="146" spans="1:31" s="89" customFormat="1" ht="31.5" x14ac:dyDescent="0.25">
      <c r="A146" s="302"/>
      <c r="B146" s="302"/>
      <c r="C146" s="23" t="s">
        <v>483</v>
      </c>
      <c r="D146" s="36" t="s">
        <v>30</v>
      </c>
      <c r="E146" s="36">
        <v>1</v>
      </c>
      <c r="F146" s="23" t="s">
        <v>484</v>
      </c>
      <c r="G146" s="36"/>
      <c r="H146" s="23"/>
      <c r="I146" s="37"/>
      <c r="J146" s="37"/>
      <c r="K146" s="37"/>
      <c r="L146" s="37"/>
      <c r="M146" s="327"/>
      <c r="N146" s="37"/>
      <c r="O146" s="37"/>
      <c r="P146" s="37"/>
      <c r="Q146" s="37"/>
      <c r="R146" s="37"/>
      <c r="S146" s="37"/>
      <c r="T146" s="37"/>
      <c r="U146" s="37"/>
      <c r="V146" s="37"/>
      <c r="W146" s="230" t="s">
        <v>481</v>
      </c>
      <c r="X146" s="57" t="s">
        <v>566</v>
      </c>
      <c r="Y146" s="67" t="s">
        <v>66</v>
      </c>
      <c r="Z146" s="67"/>
      <c r="AA146" s="67"/>
      <c r="AB146" s="67"/>
      <c r="AC146" s="67"/>
      <c r="AD146" s="37"/>
      <c r="AE146" s="23"/>
    </row>
    <row r="147" spans="1:31" s="89" customFormat="1" ht="31.5" x14ac:dyDescent="0.25">
      <c r="A147" s="302"/>
      <c r="B147" s="302"/>
      <c r="C147" s="23" t="s">
        <v>485</v>
      </c>
      <c r="D147" s="36"/>
      <c r="E147" s="36">
        <v>0</v>
      </c>
      <c r="F147" s="36" t="s">
        <v>62</v>
      </c>
      <c r="G147" s="36"/>
      <c r="H147" s="23"/>
      <c r="I147" s="37"/>
      <c r="J147" s="37"/>
      <c r="K147" s="37"/>
      <c r="L147" s="37"/>
      <c r="M147" s="327"/>
      <c r="N147" s="37"/>
      <c r="O147" s="37"/>
      <c r="P147" s="37"/>
      <c r="Q147" s="37"/>
      <c r="R147" s="37"/>
      <c r="S147" s="37"/>
      <c r="T147" s="37"/>
      <c r="U147" s="37"/>
      <c r="V147" s="37"/>
      <c r="W147" s="230" t="s">
        <v>481</v>
      </c>
      <c r="X147" s="57"/>
      <c r="Y147" s="67" t="s">
        <v>66</v>
      </c>
      <c r="Z147" s="67"/>
      <c r="AA147" s="67"/>
      <c r="AB147" s="67"/>
      <c r="AC147" s="67"/>
      <c r="AD147" s="37"/>
      <c r="AE147" s="23"/>
    </row>
    <row r="148" spans="1:31" s="89" customFormat="1" ht="31.5" x14ac:dyDescent="0.25">
      <c r="A148" s="302"/>
      <c r="B148" s="302"/>
      <c r="C148" s="23" t="s">
        <v>486</v>
      </c>
      <c r="D148" s="36"/>
      <c r="E148" s="36">
        <v>0</v>
      </c>
      <c r="F148" s="36" t="s">
        <v>62</v>
      </c>
      <c r="G148" s="36"/>
      <c r="H148" s="23"/>
      <c r="I148" s="37"/>
      <c r="J148" s="37"/>
      <c r="K148" s="37"/>
      <c r="L148" s="37"/>
      <c r="M148" s="327"/>
      <c r="N148" s="37"/>
      <c r="O148" s="37"/>
      <c r="P148" s="37"/>
      <c r="Q148" s="37"/>
      <c r="R148" s="37"/>
      <c r="S148" s="37"/>
      <c r="T148" s="37"/>
      <c r="U148" s="37"/>
      <c r="V148" s="37"/>
      <c r="W148" s="230" t="s">
        <v>481</v>
      </c>
      <c r="X148" s="57"/>
      <c r="Y148" s="67" t="s">
        <v>66</v>
      </c>
      <c r="Z148" s="67"/>
      <c r="AA148" s="67"/>
      <c r="AB148" s="67"/>
      <c r="AC148" s="67"/>
      <c r="AD148" s="37"/>
      <c r="AE148" s="23"/>
    </row>
    <row r="149" spans="1:31" s="89" customFormat="1" ht="31.5" x14ac:dyDescent="0.25">
      <c r="A149" s="302"/>
      <c r="B149" s="302"/>
      <c r="C149" s="23" t="s">
        <v>487</v>
      </c>
      <c r="D149" s="36"/>
      <c r="E149" s="36">
        <v>0</v>
      </c>
      <c r="F149" s="23" t="s">
        <v>58</v>
      </c>
      <c r="G149" s="36"/>
      <c r="H149" s="23"/>
      <c r="I149" s="37"/>
      <c r="J149" s="37"/>
      <c r="K149" s="37"/>
      <c r="L149" s="37"/>
      <c r="M149" s="36" t="s">
        <v>60</v>
      </c>
      <c r="N149" s="37"/>
      <c r="O149" s="37"/>
      <c r="P149" s="37"/>
      <c r="Q149" s="37"/>
      <c r="R149" s="37"/>
      <c r="S149" s="37"/>
      <c r="T149" s="37"/>
      <c r="U149" s="37"/>
      <c r="V149" s="37"/>
      <c r="W149" s="230" t="s">
        <v>488</v>
      </c>
      <c r="X149" s="57"/>
      <c r="Y149" s="66" t="s">
        <v>49</v>
      </c>
      <c r="Z149" s="66"/>
      <c r="AA149" s="66" t="s">
        <v>698</v>
      </c>
      <c r="AB149" s="66" t="s">
        <v>699</v>
      </c>
      <c r="AC149" s="66" t="s">
        <v>873</v>
      </c>
      <c r="AD149" s="37"/>
      <c r="AE149" s="23"/>
    </row>
    <row r="150" spans="1:31" s="89" customFormat="1" ht="31.5" x14ac:dyDescent="0.25">
      <c r="A150" s="302"/>
      <c r="B150" s="302"/>
      <c r="C150" s="23" t="s">
        <v>489</v>
      </c>
      <c r="D150" s="36"/>
      <c r="E150" s="36">
        <v>0</v>
      </c>
      <c r="F150" s="23" t="s">
        <v>58</v>
      </c>
      <c r="G150" s="36"/>
      <c r="H150" s="23"/>
      <c r="I150" s="37"/>
      <c r="J150" s="37"/>
      <c r="K150" s="37"/>
      <c r="L150" s="37"/>
      <c r="M150" s="36" t="s">
        <v>60</v>
      </c>
      <c r="N150" s="37"/>
      <c r="O150" s="37"/>
      <c r="P150" s="37"/>
      <c r="Q150" s="37"/>
      <c r="R150" s="37"/>
      <c r="S150" s="37"/>
      <c r="T150" s="37"/>
      <c r="U150" s="37"/>
      <c r="V150" s="37"/>
      <c r="W150" s="230" t="s">
        <v>488</v>
      </c>
      <c r="X150" s="57"/>
      <c r="Y150" s="66" t="s">
        <v>49</v>
      </c>
      <c r="Z150" s="66"/>
      <c r="AA150" s="66" t="s">
        <v>698</v>
      </c>
      <c r="AB150" s="66" t="s">
        <v>699</v>
      </c>
      <c r="AC150" s="66" t="s">
        <v>873</v>
      </c>
      <c r="AD150" s="37"/>
      <c r="AE150" s="23"/>
    </row>
    <row r="151" spans="1:31" s="89" customFormat="1" ht="31.5" x14ac:dyDescent="0.25">
      <c r="A151" s="302"/>
      <c r="B151" s="302"/>
      <c r="C151" s="23" t="s">
        <v>490</v>
      </c>
      <c r="D151" s="36"/>
      <c r="E151" s="36">
        <v>0</v>
      </c>
      <c r="F151" s="23" t="s">
        <v>58</v>
      </c>
      <c r="G151" s="36"/>
      <c r="H151" s="23"/>
      <c r="I151" s="37"/>
      <c r="J151" s="37"/>
      <c r="K151" s="37"/>
      <c r="L151" s="37"/>
      <c r="M151" s="36" t="s">
        <v>60</v>
      </c>
      <c r="N151" s="37"/>
      <c r="O151" s="37"/>
      <c r="P151" s="37"/>
      <c r="Q151" s="37"/>
      <c r="R151" s="37"/>
      <c r="S151" s="37"/>
      <c r="T151" s="37"/>
      <c r="U151" s="37"/>
      <c r="V151" s="37"/>
      <c r="W151" s="230" t="s">
        <v>264</v>
      </c>
      <c r="X151" s="57"/>
      <c r="Y151" s="67" t="s">
        <v>66</v>
      </c>
      <c r="Z151" s="67"/>
      <c r="AA151" s="67"/>
      <c r="AB151" s="67"/>
      <c r="AC151" s="67"/>
      <c r="AD151" s="37"/>
      <c r="AE151" s="23"/>
    </row>
    <row r="152" spans="1:31" s="89" customFormat="1" ht="47.25" x14ac:dyDescent="0.25">
      <c r="A152" s="302"/>
      <c r="B152" s="302"/>
      <c r="C152" s="23" t="s">
        <v>491</v>
      </c>
      <c r="D152" s="36" t="s">
        <v>30</v>
      </c>
      <c r="E152" s="36">
        <v>1</v>
      </c>
      <c r="F152" s="23" t="s">
        <v>274</v>
      </c>
      <c r="G152" s="36"/>
      <c r="H152" s="23"/>
      <c r="I152" s="37"/>
      <c r="J152" s="37"/>
      <c r="K152" s="37"/>
      <c r="L152" s="37"/>
      <c r="M152" s="36" t="s">
        <v>60</v>
      </c>
      <c r="N152" s="37"/>
      <c r="O152" s="37"/>
      <c r="P152" s="37"/>
      <c r="Q152" s="37"/>
      <c r="R152" s="37"/>
      <c r="S152" s="37"/>
      <c r="T152" s="37"/>
      <c r="U152" s="37"/>
      <c r="V152" s="37"/>
      <c r="W152" s="230" t="s">
        <v>492</v>
      </c>
      <c r="X152" s="57"/>
      <c r="Y152" s="67" t="s">
        <v>66</v>
      </c>
      <c r="Z152" s="67"/>
      <c r="AA152" s="67"/>
      <c r="AB152" s="67" t="s">
        <v>698</v>
      </c>
      <c r="AC152" s="67" t="s">
        <v>873</v>
      </c>
      <c r="AD152" s="37"/>
      <c r="AE152" s="23"/>
    </row>
    <row r="153" spans="1:31" s="89" customFormat="1" ht="47.25" x14ac:dyDescent="0.25">
      <c r="A153" s="302"/>
      <c r="B153" s="302"/>
      <c r="C153" s="23" t="s">
        <v>493</v>
      </c>
      <c r="D153" s="36"/>
      <c r="E153" s="36">
        <v>0</v>
      </c>
      <c r="F153" s="23" t="s">
        <v>494</v>
      </c>
      <c r="G153" s="36"/>
      <c r="H153" s="23"/>
      <c r="I153" s="37"/>
      <c r="J153" s="37"/>
      <c r="K153" s="37"/>
      <c r="L153" s="37"/>
      <c r="M153" s="36" t="s">
        <v>60</v>
      </c>
      <c r="N153" s="37"/>
      <c r="O153" s="37"/>
      <c r="P153" s="37"/>
      <c r="Q153" s="37"/>
      <c r="R153" s="37"/>
      <c r="S153" s="37"/>
      <c r="T153" s="37"/>
      <c r="U153" s="37"/>
      <c r="V153" s="37"/>
      <c r="W153" s="230" t="s">
        <v>488</v>
      </c>
      <c r="X153" s="57"/>
      <c r="Y153" s="67" t="s">
        <v>66</v>
      </c>
      <c r="Z153" s="67"/>
      <c r="AA153" s="67"/>
      <c r="AB153" s="67" t="s">
        <v>698</v>
      </c>
      <c r="AC153" s="67" t="s">
        <v>873</v>
      </c>
      <c r="AD153" s="23" t="s">
        <v>869</v>
      </c>
      <c r="AE153" s="23"/>
    </row>
    <row r="154" spans="1:31" s="89" customFormat="1" ht="31.5" x14ac:dyDescent="0.25">
      <c r="A154" s="302"/>
      <c r="B154" s="301"/>
      <c r="C154" s="23" t="s">
        <v>495</v>
      </c>
      <c r="D154" s="36"/>
      <c r="E154" s="36">
        <v>0</v>
      </c>
      <c r="F154" s="23" t="s">
        <v>58</v>
      </c>
      <c r="G154" s="36"/>
      <c r="H154" s="23"/>
      <c r="I154" s="37"/>
      <c r="J154" s="37"/>
      <c r="K154" s="37"/>
      <c r="L154" s="37"/>
      <c r="M154" s="36" t="s">
        <v>60</v>
      </c>
      <c r="N154" s="37"/>
      <c r="O154" s="37"/>
      <c r="P154" s="37"/>
      <c r="Q154" s="37"/>
      <c r="R154" s="37"/>
      <c r="S154" s="37"/>
      <c r="T154" s="37"/>
      <c r="U154" s="37"/>
      <c r="V154" s="37"/>
      <c r="W154" s="230" t="s">
        <v>488</v>
      </c>
      <c r="X154" s="57"/>
      <c r="Y154" s="67" t="s">
        <v>66</v>
      </c>
      <c r="Z154" s="67"/>
      <c r="AA154" s="67"/>
      <c r="AB154" s="67"/>
      <c r="AC154" s="67"/>
      <c r="AD154" s="23" t="s">
        <v>870</v>
      </c>
      <c r="AE154" s="23"/>
    </row>
    <row r="155" spans="1:31" s="89" customFormat="1" ht="31.5" x14ac:dyDescent="0.25">
      <c r="A155" s="302"/>
      <c r="B155" s="93" t="s">
        <v>614</v>
      </c>
      <c r="C155" s="23" t="s">
        <v>496</v>
      </c>
      <c r="D155" s="36"/>
      <c r="E155" s="36">
        <v>0</v>
      </c>
      <c r="F155" s="23" t="s">
        <v>58</v>
      </c>
      <c r="G155" s="36"/>
      <c r="H155" s="23"/>
      <c r="I155" s="37" t="s">
        <v>497</v>
      </c>
      <c r="J155" s="37"/>
      <c r="K155" s="37"/>
      <c r="L155" s="37"/>
      <c r="M155" s="36" t="s">
        <v>60</v>
      </c>
      <c r="N155" s="37"/>
      <c r="O155" s="37"/>
      <c r="P155" s="37"/>
      <c r="Q155" s="37"/>
      <c r="R155" s="37"/>
      <c r="S155" s="37"/>
      <c r="T155" s="37"/>
      <c r="U155" s="37"/>
      <c r="V155" s="37"/>
      <c r="W155" s="230" t="s">
        <v>658</v>
      </c>
      <c r="X155" s="57"/>
      <c r="Y155" s="67" t="s">
        <v>66</v>
      </c>
      <c r="Z155" s="67"/>
      <c r="AA155" s="67"/>
      <c r="AB155" s="67" t="s">
        <v>697</v>
      </c>
      <c r="AC155" s="67" t="s">
        <v>873</v>
      </c>
      <c r="AD155" s="23" t="s">
        <v>871</v>
      </c>
      <c r="AE155" s="23"/>
    </row>
    <row r="156" spans="1:31" s="89" customFormat="1" ht="47.25" x14ac:dyDescent="0.25">
      <c r="A156" s="302"/>
      <c r="B156" s="310" t="s">
        <v>615</v>
      </c>
      <c r="C156" s="23" t="s">
        <v>787</v>
      </c>
      <c r="D156" s="228"/>
      <c r="E156" s="228">
        <v>0</v>
      </c>
      <c r="F156" s="228" t="s">
        <v>62</v>
      </c>
      <c r="G156" s="228"/>
      <c r="H156" s="23"/>
      <c r="I156" s="230"/>
      <c r="J156" s="230"/>
      <c r="K156" s="230"/>
      <c r="L156" s="230"/>
      <c r="M156" s="228"/>
      <c r="N156" s="230"/>
      <c r="O156" s="230"/>
      <c r="P156" s="230"/>
      <c r="Q156" s="230"/>
      <c r="R156" s="230"/>
      <c r="S156" s="230"/>
      <c r="T156" s="230"/>
      <c r="U156" s="230"/>
      <c r="V156" s="230"/>
      <c r="W156" s="230" t="s">
        <v>658</v>
      </c>
      <c r="X156" s="230"/>
      <c r="Y156" s="68" t="s">
        <v>48</v>
      </c>
      <c r="Z156" s="68"/>
      <c r="AA156" s="68"/>
      <c r="AB156" s="68"/>
      <c r="AC156" s="68"/>
      <c r="AD156" s="230"/>
      <c r="AE156" s="23"/>
    </row>
    <row r="157" spans="1:31" s="89" customFormat="1" ht="31.5" x14ac:dyDescent="0.25">
      <c r="A157" s="302"/>
      <c r="B157" s="301"/>
      <c r="C157" s="23" t="s">
        <v>498</v>
      </c>
      <c r="D157" s="56"/>
      <c r="E157" s="56">
        <v>0</v>
      </c>
      <c r="F157" s="56" t="s">
        <v>62</v>
      </c>
      <c r="G157" s="56"/>
      <c r="H157" s="23"/>
      <c r="I157" s="57"/>
      <c r="J157" s="57"/>
      <c r="K157" s="57"/>
      <c r="L157" s="57"/>
      <c r="M157" s="56" t="s">
        <v>60</v>
      </c>
      <c r="N157" s="57"/>
      <c r="O157" s="57"/>
      <c r="P157" s="57"/>
      <c r="Q157" s="57"/>
      <c r="R157" s="57"/>
      <c r="S157" s="57"/>
      <c r="T157" s="57"/>
      <c r="U157" s="57"/>
      <c r="V157" s="57"/>
      <c r="W157" s="230" t="s">
        <v>499</v>
      </c>
      <c r="X157" s="57"/>
      <c r="Y157" s="67" t="s">
        <v>66</v>
      </c>
      <c r="Z157" s="67"/>
      <c r="AA157" s="67"/>
      <c r="AB157" s="67" t="s">
        <v>696</v>
      </c>
      <c r="AC157" s="67" t="s">
        <v>873</v>
      </c>
      <c r="AD157" s="23" t="s">
        <v>871</v>
      </c>
      <c r="AE157" s="23"/>
    </row>
    <row r="158" spans="1:31" s="88" customFormat="1" ht="47.25" x14ac:dyDescent="0.25">
      <c r="A158" s="302"/>
      <c r="B158" s="321" t="s">
        <v>668</v>
      </c>
      <c r="C158" s="23" t="s">
        <v>672</v>
      </c>
      <c r="D158" s="221" t="s">
        <v>30</v>
      </c>
      <c r="E158" s="189">
        <v>1</v>
      </c>
      <c r="F158" s="191" t="s">
        <v>274</v>
      </c>
      <c r="G158" s="189"/>
      <c r="H158" s="23"/>
      <c r="I158" s="191"/>
      <c r="J158" s="191"/>
      <c r="K158" s="191"/>
      <c r="L158" s="191"/>
      <c r="M158" s="189" t="s">
        <v>60</v>
      </c>
      <c r="N158" s="191"/>
      <c r="O158" s="191"/>
      <c r="P158" s="191"/>
      <c r="Q158" s="191"/>
      <c r="R158" s="191"/>
      <c r="S158" s="191"/>
      <c r="T158" s="191"/>
      <c r="U158" s="191"/>
      <c r="V158" s="191"/>
      <c r="W158" s="230" t="s">
        <v>689</v>
      </c>
      <c r="X158" s="191" t="s">
        <v>679</v>
      </c>
      <c r="Y158" s="67" t="s">
        <v>66</v>
      </c>
      <c r="Z158" s="67"/>
      <c r="AA158" s="67"/>
      <c r="AB158" s="67" t="s">
        <v>694</v>
      </c>
      <c r="AC158" s="67" t="s">
        <v>873</v>
      </c>
      <c r="AD158" s="317" t="s">
        <v>874</v>
      </c>
      <c r="AE158" s="23"/>
    </row>
    <row r="159" spans="1:31" s="88" customFormat="1" ht="63" x14ac:dyDescent="0.25">
      <c r="A159" s="302"/>
      <c r="B159" s="321"/>
      <c r="C159" s="23" t="s">
        <v>673</v>
      </c>
      <c r="D159" s="189"/>
      <c r="E159" s="189">
        <v>0</v>
      </c>
      <c r="F159" s="191" t="s">
        <v>676</v>
      </c>
      <c r="G159" s="189"/>
      <c r="H159" s="23"/>
      <c r="I159" s="191"/>
      <c r="J159" s="191"/>
      <c r="K159" s="191"/>
      <c r="L159" s="191"/>
      <c r="M159" s="189" t="s">
        <v>60</v>
      </c>
      <c r="N159" s="191"/>
      <c r="O159" s="191"/>
      <c r="P159" s="191"/>
      <c r="Q159" s="191"/>
      <c r="R159" s="191"/>
      <c r="S159" s="191"/>
      <c r="T159" s="191"/>
      <c r="U159" s="191"/>
      <c r="V159" s="191"/>
      <c r="W159" s="230" t="s">
        <v>255</v>
      </c>
      <c r="X159" s="191" t="s">
        <v>680</v>
      </c>
      <c r="Y159" s="66" t="s">
        <v>49</v>
      </c>
      <c r="Z159" s="66"/>
      <c r="AA159" s="66" t="s">
        <v>694</v>
      </c>
      <c r="AB159" s="66" t="s">
        <v>693</v>
      </c>
      <c r="AC159" s="66" t="s">
        <v>873</v>
      </c>
      <c r="AD159" s="328"/>
      <c r="AE159" s="23"/>
    </row>
    <row r="160" spans="1:31" s="88" customFormat="1" ht="117" customHeight="1" x14ac:dyDescent="0.25">
      <c r="A160" s="302"/>
      <c r="B160" s="321" t="s">
        <v>669</v>
      </c>
      <c r="C160" s="23" t="s">
        <v>674</v>
      </c>
      <c r="D160" s="189"/>
      <c r="E160" s="189">
        <v>0</v>
      </c>
      <c r="F160" s="191" t="s">
        <v>274</v>
      </c>
      <c r="G160" s="189"/>
      <c r="H160" s="23"/>
      <c r="I160" s="191"/>
      <c r="J160" s="191"/>
      <c r="K160" s="191"/>
      <c r="L160" s="191"/>
      <c r="M160" s="189" t="s">
        <v>60</v>
      </c>
      <c r="N160" s="191"/>
      <c r="O160" s="191"/>
      <c r="P160" s="191"/>
      <c r="Q160" s="191"/>
      <c r="R160" s="191"/>
      <c r="S160" s="191"/>
      <c r="T160" s="191"/>
      <c r="U160" s="191"/>
      <c r="V160" s="191"/>
      <c r="W160" s="230" t="s">
        <v>684</v>
      </c>
      <c r="X160" s="191" t="s">
        <v>681</v>
      </c>
      <c r="Y160" s="66" t="s">
        <v>49</v>
      </c>
      <c r="Z160" s="66"/>
      <c r="AA160" s="66" t="s">
        <v>695</v>
      </c>
      <c r="AB160" s="66" t="s">
        <v>692</v>
      </c>
      <c r="AC160" s="66" t="s">
        <v>873</v>
      </c>
      <c r="AD160" s="328"/>
      <c r="AE160" s="23"/>
    </row>
    <row r="161" spans="1:31" s="88" customFormat="1" ht="47.25" x14ac:dyDescent="0.25">
      <c r="A161" s="302"/>
      <c r="B161" s="310"/>
      <c r="C161" s="23" t="s">
        <v>675</v>
      </c>
      <c r="D161" s="189"/>
      <c r="E161" s="189">
        <v>0</v>
      </c>
      <c r="F161" s="191" t="s">
        <v>274</v>
      </c>
      <c r="G161" s="189"/>
      <c r="H161" s="23"/>
      <c r="I161" s="191"/>
      <c r="J161" s="191"/>
      <c r="K161" s="191"/>
      <c r="L161" s="191"/>
      <c r="M161" s="189" t="s">
        <v>60</v>
      </c>
      <c r="N161" s="191"/>
      <c r="O161" s="191"/>
      <c r="P161" s="191"/>
      <c r="Q161" s="191"/>
      <c r="R161" s="191"/>
      <c r="S161" s="191"/>
      <c r="T161" s="191"/>
      <c r="U161" s="191"/>
      <c r="V161" s="191"/>
      <c r="W161" s="230" t="s">
        <v>255</v>
      </c>
      <c r="X161" s="191" t="s">
        <v>682</v>
      </c>
      <c r="Y161" s="67" t="s">
        <v>66</v>
      </c>
      <c r="Z161" s="67"/>
      <c r="AA161" s="67"/>
      <c r="AB161" s="67" t="s">
        <v>691</v>
      </c>
      <c r="AC161" s="67" t="s">
        <v>873</v>
      </c>
      <c r="AD161" s="328"/>
      <c r="AE161" s="23"/>
    </row>
    <row r="162" spans="1:31" s="88" customFormat="1" ht="48" thickBot="1" x14ac:dyDescent="0.3">
      <c r="A162" s="302"/>
      <c r="B162" s="96" t="s">
        <v>670</v>
      </c>
      <c r="C162" s="14" t="s">
        <v>671</v>
      </c>
      <c r="D162" s="190"/>
      <c r="E162" s="190">
        <v>0</v>
      </c>
      <c r="F162" s="187" t="s">
        <v>58</v>
      </c>
      <c r="G162" s="190"/>
      <c r="H162" s="14"/>
      <c r="I162" s="187"/>
      <c r="J162" s="187"/>
      <c r="K162" s="187"/>
      <c r="L162" s="187"/>
      <c r="M162" s="190" t="s">
        <v>60</v>
      </c>
      <c r="N162" s="187"/>
      <c r="O162" s="187"/>
      <c r="P162" s="187"/>
      <c r="Q162" s="187"/>
      <c r="R162" s="187"/>
      <c r="S162" s="187"/>
      <c r="T162" s="187"/>
      <c r="U162" s="187"/>
      <c r="V162" s="187"/>
      <c r="W162" s="226" t="s">
        <v>255</v>
      </c>
      <c r="X162" s="187" t="s">
        <v>683</v>
      </c>
      <c r="Y162" s="108" t="s">
        <v>48</v>
      </c>
      <c r="Z162" s="108"/>
      <c r="AA162" s="108"/>
      <c r="AB162" s="108"/>
      <c r="AC162" s="70"/>
      <c r="AD162" s="359"/>
      <c r="AE162" s="14"/>
    </row>
    <row r="163" spans="1:31" s="88" customFormat="1" ht="63" x14ac:dyDescent="0.25">
      <c r="A163" s="300" t="s">
        <v>500</v>
      </c>
      <c r="B163" s="309" t="s">
        <v>616</v>
      </c>
      <c r="C163" s="15" t="s">
        <v>501</v>
      </c>
      <c r="D163" s="51" t="s">
        <v>30</v>
      </c>
      <c r="E163" s="51">
        <v>2</v>
      </c>
      <c r="F163" s="322" t="s">
        <v>349</v>
      </c>
      <c r="G163" s="51"/>
      <c r="H163" s="15"/>
      <c r="I163" s="341" t="s">
        <v>502</v>
      </c>
      <c r="J163" s="60"/>
      <c r="K163" s="60"/>
      <c r="L163" s="60"/>
      <c r="M163" s="51"/>
      <c r="N163" s="60"/>
      <c r="O163" s="60"/>
      <c r="P163" s="60"/>
      <c r="Q163" s="60"/>
      <c r="R163" s="60"/>
      <c r="S163" s="60"/>
      <c r="T163" s="60" t="s">
        <v>503</v>
      </c>
      <c r="U163" s="60"/>
      <c r="V163" s="245" t="s">
        <v>824</v>
      </c>
      <c r="W163" s="330" t="s">
        <v>659</v>
      </c>
      <c r="X163" s="107" t="s">
        <v>572</v>
      </c>
      <c r="Y163" s="364" t="s">
        <v>49</v>
      </c>
      <c r="Z163" s="120" t="s">
        <v>118</v>
      </c>
      <c r="AA163" s="120" t="s">
        <v>118</v>
      </c>
      <c r="AB163" s="120" t="s">
        <v>118</v>
      </c>
      <c r="AC163" s="284" t="s">
        <v>879</v>
      </c>
      <c r="AD163" s="60"/>
      <c r="AE163" s="15" t="s">
        <v>761</v>
      </c>
    </row>
    <row r="164" spans="1:31" s="88" customFormat="1" ht="63" x14ac:dyDescent="0.25">
      <c r="A164" s="301"/>
      <c r="B164" s="302"/>
      <c r="C164" s="9" t="s">
        <v>504</v>
      </c>
      <c r="D164" s="56" t="s">
        <v>30</v>
      </c>
      <c r="E164" s="54">
        <v>3</v>
      </c>
      <c r="F164" s="318"/>
      <c r="G164" s="54"/>
      <c r="H164" s="64"/>
      <c r="I164" s="339"/>
      <c r="J164" s="50"/>
      <c r="K164" s="50"/>
      <c r="L164" s="50"/>
      <c r="M164" s="54"/>
      <c r="N164" s="50"/>
      <c r="O164" s="50"/>
      <c r="P164" s="50"/>
      <c r="Q164" s="50"/>
      <c r="R164" s="50"/>
      <c r="S164" s="50"/>
      <c r="T164" s="50" t="s">
        <v>503</v>
      </c>
      <c r="U164" s="50"/>
      <c r="V164" s="241" t="s">
        <v>824</v>
      </c>
      <c r="W164" s="316"/>
      <c r="X164" s="50" t="s">
        <v>572</v>
      </c>
      <c r="Y164" s="365"/>
      <c r="Z164" s="66" t="s">
        <v>118</v>
      </c>
      <c r="AA164" s="66" t="s">
        <v>118</v>
      </c>
      <c r="AB164" s="66" t="s">
        <v>118</v>
      </c>
      <c r="AC164" s="66" t="s">
        <v>879</v>
      </c>
      <c r="AD164" s="50"/>
      <c r="AE164" s="64" t="s">
        <v>761</v>
      </c>
    </row>
    <row r="165" spans="1:31" s="88" customFormat="1" ht="15.75" customHeight="1" x14ac:dyDescent="0.25">
      <c r="A165" s="302"/>
      <c r="B165" s="301"/>
      <c r="C165" s="14" t="s">
        <v>777</v>
      </c>
      <c r="D165" s="228"/>
      <c r="E165" s="228">
        <v>0</v>
      </c>
      <c r="F165" s="228" t="s">
        <v>349</v>
      </c>
      <c r="G165" s="228"/>
      <c r="H165" s="23"/>
      <c r="I165" s="230"/>
      <c r="J165" s="230"/>
      <c r="K165" s="230"/>
      <c r="L165" s="230"/>
      <c r="M165" s="228"/>
      <c r="N165" s="230"/>
      <c r="O165" s="230"/>
      <c r="P165" s="230"/>
      <c r="Q165" s="230"/>
      <c r="R165" s="230"/>
      <c r="S165" s="230"/>
      <c r="T165" s="230"/>
      <c r="U165" s="230"/>
      <c r="V165" s="230"/>
      <c r="W165" s="230" t="s">
        <v>624</v>
      </c>
      <c r="X165" s="230"/>
      <c r="Y165" s="208" t="s">
        <v>48</v>
      </c>
      <c r="Z165" s="198"/>
      <c r="AA165" s="198"/>
      <c r="AB165" s="198"/>
      <c r="AC165" s="108"/>
      <c r="AD165" s="226"/>
      <c r="AE165" s="14"/>
    </row>
    <row r="166" spans="1:31" s="88" customFormat="1" ht="31.5" x14ac:dyDescent="0.25">
      <c r="A166" s="302"/>
      <c r="B166" s="310" t="s">
        <v>614</v>
      </c>
      <c r="C166" s="20" t="s">
        <v>776</v>
      </c>
      <c r="D166" s="229"/>
      <c r="E166" s="229">
        <v>0</v>
      </c>
      <c r="F166" s="229" t="s">
        <v>58</v>
      </c>
      <c r="G166" s="229"/>
      <c r="H166" s="14"/>
      <c r="I166" s="226"/>
      <c r="J166" s="226"/>
      <c r="K166" s="226"/>
      <c r="L166" s="226"/>
      <c r="M166" s="229"/>
      <c r="N166" s="226"/>
      <c r="O166" s="226"/>
      <c r="P166" s="226"/>
      <c r="Q166" s="226"/>
      <c r="R166" s="226"/>
      <c r="S166" s="226"/>
      <c r="T166" s="230"/>
      <c r="U166" s="226"/>
      <c r="V166" s="226"/>
      <c r="W166" s="226"/>
      <c r="X166" s="226"/>
      <c r="Y166" s="208" t="s">
        <v>48</v>
      </c>
      <c r="Z166" s="198"/>
      <c r="AA166" s="198"/>
      <c r="AB166" s="198"/>
      <c r="AC166" s="68"/>
      <c r="AD166" s="226"/>
      <c r="AE166" s="14"/>
    </row>
    <row r="167" spans="1:31" s="89" customFormat="1" ht="63.75" thickBot="1" x14ac:dyDescent="0.3">
      <c r="A167" s="303"/>
      <c r="B167" s="311"/>
      <c r="C167" s="6" t="s">
        <v>505</v>
      </c>
      <c r="D167" s="52" t="s">
        <v>30</v>
      </c>
      <c r="E167" s="52">
        <v>1</v>
      </c>
      <c r="F167" s="6" t="s">
        <v>274</v>
      </c>
      <c r="G167" s="52"/>
      <c r="H167" s="17"/>
      <c r="I167" s="106" t="s">
        <v>502</v>
      </c>
      <c r="J167" s="61"/>
      <c r="K167" s="19"/>
      <c r="L167" s="61"/>
      <c r="M167" s="52"/>
      <c r="N167" s="19"/>
      <c r="O167" s="19"/>
      <c r="P167" s="61"/>
      <c r="Q167" s="61"/>
      <c r="R167" s="61"/>
      <c r="S167" s="61"/>
      <c r="T167" s="58" t="s">
        <v>503</v>
      </c>
      <c r="U167" s="61"/>
      <c r="V167" s="249" t="s">
        <v>824</v>
      </c>
      <c r="W167" s="232" t="s">
        <v>660</v>
      </c>
      <c r="X167" s="61" t="s">
        <v>572</v>
      </c>
      <c r="Y167" s="69" t="s">
        <v>49</v>
      </c>
      <c r="Z167" s="69" t="s">
        <v>118</v>
      </c>
      <c r="AA167" s="69" t="s">
        <v>118</v>
      </c>
      <c r="AB167" s="69" t="s">
        <v>118</v>
      </c>
      <c r="AC167" s="66" t="s">
        <v>879</v>
      </c>
      <c r="AD167" s="61"/>
      <c r="AE167" s="6" t="s">
        <v>761</v>
      </c>
    </row>
    <row r="168" spans="1:31" s="88" customFormat="1" ht="47.25" x14ac:dyDescent="0.25">
      <c r="A168" s="309" t="s">
        <v>782</v>
      </c>
      <c r="B168" s="186"/>
      <c r="C168" s="15" t="s">
        <v>506</v>
      </c>
      <c r="D168" s="51"/>
      <c r="E168" s="51">
        <v>0</v>
      </c>
      <c r="F168" s="15" t="s">
        <v>58</v>
      </c>
      <c r="G168" s="322" t="s">
        <v>30</v>
      </c>
      <c r="H168" s="355" t="s">
        <v>89</v>
      </c>
      <c r="I168" s="354" t="s">
        <v>507</v>
      </c>
      <c r="J168" s="355" t="s">
        <v>164</v>
      </c>
      <c r="K168" s="357" t="s">
        <v>508</v>
      </c>
      <c r="L168" s="355" t="s">
        <v>509</v>
      </c>
      <c r="M168" s="51" t="s">
        <v>60</v>
      </c>
      <c r="N168" s="355" t="s">
        <v>90</v>
      </c>
      <c r="O168" s="356" t="s">
        <v>510</v>
      </c>
      <c r="P168" s="60"/>
      <c r="Q168" s="354" t="s">
        <v>511</v>
      </c>
      <c r="R168" s="354" t="s">
        <v>512</v>
      </c>
      <c r="S168" s="60"/>
      <c r="T168" s="60"/>
      <c r="U168" s="60"/>
      <c r="V168" s="60"/>
      <c r="W168" s="235"/>
      <c r="X168" s="60" t="s">
        <v>661</v>
      </c>
      <c r="Y168" s="192" t="s">
        <v>49</v>
      </c>
      <c r="Z168" s="192"/>
      <c r="AA168" s="192" t="s">
        <v>690</v>
      </c>
      <c r="AB168" s="192" t="s">
        <v>690</v>
      </c>
      <c r="AC168" s="283" t="s">
        <v>873</v>
      </c>
      <c r="AD168" s="60"/>
      <c r="AE168" s="15"/>
    </row>
    <row r="169" spans="1:31" s="90" customFormat="1" ht="32.25" thickBot="1" x14ac:dyDescent="0.3">
      <c r="A169" s="302"/>
      <c r="B169" s="186"/>
      <c r="C169" s="23" t="s">
        <v>513</v>
      </c>
      <c r="D169" s="189" t="s">
        <v>30</v>
      </c>
      <c r="E169" s="189">
        <v>4</v>
      </c>
      <c r="F169" s="23" t="s">
        <v>58</v>
      </c>
      <c r="G169" s="318"/>
      <c r="H169" s="327"/>
      <c r="I169" s="331"/>
      <c r="J169" s="327"/>
      <c r="K169" s="358"/>
      <c r="L169" s="327"/>
      <c r="M169" s="189" t="s">
        <v>60</v>
      </c>
      <c r="N169" s="327"/>
      <c r="O169" s="348"/>
      <c r="P169" s="191"/>
      <c r="Q169" s="331"/>
      <c r="R169" s="331"/>
      <c r="S169" s="191"/>
      <c r="T169" s="191"/>
      <c r="U169" s="191"/>
      <c r="V169" s="191"/>
      <c r="W169" s="236"/>
      <c r="X169" s="191" t="s">
        <v>661</v>
      </c>
      <c r="Y169" s="66" t="s">
        <v>49</v>
      </c>
      <c r="Z169" s="66"/>
      <c r="AA169" s="66" t="s">
        <v>690</v>
      </c>
      <c r="AB169" s="66" t="s">
        <v>690</v>
      </c>
      <c r="AC169" s="66" t="s">
        <v>873</v>
      </c>
      <c r="AD169" s="23"/>
      <c r="AE169" s="23"/>
    </row>
    <row r="170" spans="1:31" s="83" customFormat="1" ht="32.25" thickBot="1" x14ac:dyDescent="0.3">
      <c r="A170" s="311"/>
      <c r="B170" s="188"/>
      <c r="C170" s="218" t="s">
        <v>785</v>
      </c>
      <c r="D170" s="193"/>
      <c r="E170" s="193">
        <v>0</v>
      </c>
      <c r="F170" s="193" t="s">
        <v>62</v>
      </c>
      <c r="G170" s="193"/>
      <c r="H170" s="193"/>
      <c r="I170" s="58"/>
      <c r="J170" s="193"/>
      <c r="K170" s="106"/>
      <c r="L170" s="193"/>
      <c r="M170" s="193"/>
      <c r="N170" s="193"/>
      <c r="O170" s="219"/>
      <c r="P170" s="58"/>
      <c r="Q170" s="58"/>
      <c r="R170" s="58"/>
      <c r="S170" s="58"/>
      <c r="T170" s="58"/>
      <c r="U170" s="58"/>
      <c r="V170" s="58"/>
      <c r="W170" s="106" t="s">
        <v>786</v>
      </c>
      <c r="X170" s="58"/>
      <c r="Y170" s="220" t="s">
        <v>48</v>
      </c>
      <c r="Z170" s="220"/>
      <c r="AA170" s="220"/>
      <c r="AB170" s="220"/>
      <c r="AC170" s="220"/>
      <c r="AD170" s="218"/>
      <c r="AE170" s="218"/>
    </row>
    <row r="171" spans="1:31" s="83" customFormat="1" ht="32.25" thickBot="1" x14ac:dyDescent="0.3">
      <c r="A171" s="84" t="s">
        <v>784</v>
      </c>
      <c r="B171" s="84"/>
      <c r="C171" s="215" t="s">
        <v>783</v>
      </c>
      <c r="D171" s="25"/>
      <c r="E171" s="25">
        <v>0</v>
      </c>
      <c r="F171" s="25" t="s">
        <v>62</v>
      </c>
      <c r="G171" s="25"/>
      <c r="H171" s="25"/>
      <c r="I171" s="8"/>
      <c r="J171" s="25"/>
      <c r="K171" s="16"/>
      <c r="L171" s="25"/>
      <c r="M171" s="25"/>
      <c r="N171" s="25"/>
      <c r="O171" s="216"/>
      <c r="P171" s="8"/>
      <c r="Q171" s="8"/>
      <c r="R171" s="8"/>
      <c r="S171" s="8"/>
      <c r="T171" s="8"/>
      <c r="U171" s="8"/>
      <c r="V171" s="8"/>
      <c r="W171" s="16" t="s">
        <v>488</v>
      </c>
      <c r="X171" s="8"/>
      <c r="Y171" s="217" t="s">
        <v>48</v>
      </c>
      <c r="Z171" s="217"/>
      <c r="AA171" s="217"/>
      <c r="AB171" s="217" t="s">
        <v>808</v>
      </c>
      <c r="AC171" s="217" t="s">
        <v>873</v>
      </c>
      <c r="AD171" s="7"/>
      <c r="AE171" s="7"/>
    </row>
    <row r="172" spans="1:31" s="83" customFormat="1" x14ac:dyDescent="0.25">
      <c r="A172" s="96"/>
      <c r="B172" s="96"/>
      <c r="C172" s="14"/>
      <c r="D172" s="42"/>
      <c r="E172" s="42"/>
      <c r="F172" s="14"/>
      <c r="G172" s="42"/>
      <c r="H172" s="42"/>
      <c r="I172" s="30"/>
      <c r="J172" s="42"/>
      <c r="K172" s="44"/>
      <c r="L172" s="42"/>
      <c r="M172" s="42"/>
      <c r="N172" s="42"/>
      <c r="O172" s="81"/>
      <c r="P172" s="30"/>
      <c r="Q172" s="30"/>
      <c r="R172" s="30"/>
      <c r="S172" s="30"/>
      <c r="T172" s="30"/>
      <c r="U172" s="30"/>
      <c r="V172" s="30"/>
      <c r="W172" s="44"/>
      <c r="X172" s="49"/>
      <c r="Y172" s="110"/>
      <c r="Z172" s="114"/>
      <c r="AA172" s="114"/>
      <c r="AB172" s="114"/>
      <c r="AC172" s="281"/>
      <c r="AD172" s="14"/>
      <c r="AE172" s="14"/>
    </row>
    <row r="173" spans="1:31" s="83" customFormat="1" x14ac:dyDescent="0.25">
      <c r="D173" s="42"/>
      <c r="E173" s="42"/>
      <c r="F173" s="14"/>
      <c r="G173" s="14"/>
      <c r="H173" s="14"/>
      <c r="I173" s="30"/>
      <c r="J173" s="30"/>
      <c r="K173" s="30"/>
      <c r="L173" s="30"/>
      <c r="M173" s="42"/>
      <c r="N173" s="30"/>
      <c r="O173" s="30"/>
      <c r="P173" s="30"/>
      <c r="Q173" s="30"/>
      <c r="R173" s="30"/>
      <c r="S173" s="30"/>
      <c r="T173" s="30"/>
      <c r="U173" s="30"/>
      <c r="X173" s="53"/>
      <c r="Y173" s="42"/>
      <c r="Z173" s="114"/>
      <c r="AA173" s="114"/>
      <c r="AB173" s="114"/>
      <c r="AC173" s="281"/>
      <c r="AD173" s="30"/>
      <c r="AE173" s="14"/>
    </row>
    <row r="174" spans="1:31" s="83" customFormat="1" x14ac:dyDescent="0.25">
      <c r="A174" s="101" t="s">
        <v>556</v>
      </c>
      <c r="B174" s="101"/>
      <c r="C174" s="79"/>
      <c r="D174" s="42"/>
      <c r="E174" s="42"/>
      <c r="F174" s="14"/>
      <c r="G174" s="14"/>
      <c r="H174" s="14"/>
      <c r="I174" s="30"/>
      <c r="J174" s="30"/>
      <c r="K174" s="30"/>
      <c r="L174" s="30"/>
      <c r="M174" s="42"/>
      <c r="N174" s="30"/>
      <c r="O174" s="30"/>
      <c r="P174" s="30"/>
      <c r="Q174" s="30"/>
      <c r="R174" s="30"/>
      <c r="S174" s="30"/>
      <c r="T174" s="30"/>
      <c r="U174" s="30"/>
      <c r="X174" s="53"/>
      <c r="Y174" s="42"/>
      <c r="Z174" s="114"/>
      <c r="AA174" s="114"/>
      <c r="AB174" s="114"/>
      <c r="AC174" s="281"/>
      <c r="AD174" s="30"/>
      <c r="AE174" s="14"/>
    </row>
    <row r="175" spans="1:31" ht="71.25" customHeight="1" x14ac:dyDescent="0.25">
      <c r="A175" s="96">
        <v>1</v>
      </c>
      <c r="B175" s="96"/>
      <c r="C175" s="14" t="s">
        <v>555</v>
      </c>
      <c r="F175" s="47"/>
      <c r="G175" s="47"/>
      <c r="H175" s="47"/>
      <c r="I175" s="45"/>
      <c r="J175" s="45"/>
      <c r="K175" s="45"/>
      <c r="L175" s="45"/>
      <c r="M175" s="46"/>
      <c r="N175" s="45"/>
      <c r="O175" s="45"/>
      <c r="P175" s="45"/>
      <c r="Q175" s="45"/>
      <c r="R175" s="45"/>
      <c r="S175" s="45"/>
      <c r="T175" s="45"/>
      <c r="U175" s="45"/>
      <c r="V175" s="99"/>
      <c r="W175" s="99"/>
      <c r="X175" s="59"/>
      <c r="Y175" s="46"/>
      <c r="Z175" s="115"/>
      <c r="AA175" s="115"/>
      <c r="AB175" s="115"/>
      <c r="AC175" s="282"/>
    </row>
    <row r="176" spans="1:31" ht="63" x14ac:dyDescent="0.25">
      <c r="A176" s="97">
        <v>2</v>
      </c>
      <c r="B176" s="97"/>
      <c r="C176" s="98" t="s">
        <v>557</v>
      </c>
      <c r="F176" s="47"/>
      <c r="G176" s="47"/>
      <c r="H176" s="47"/>
      <c r="I176" s="45"/>
      <c r="J176" s="45"/>
      <c r="K176" s="45"/>
      <c r="L176" s="45"/>
      <c r="M176" s="46"/>
      <c r="N176" s="45"/>
      <c r="O176" s="45"/>
      <c r="P176" s="45"/>
      <c r="Q176" s="47"/>
      <c r="R176" s="45"/>
      <c r="S176" s="45"/>
      <c r="T176" s="45"/>
      <c r="U176" s="45"/>
      <c r="V176" s="99"/>
      <c r="W176" s="99"/>
      <c r="X176" s="59"/>
      <c r="Y176" s="46"/>
      <c r="Z176" s="115"/>
      <c r="AA176" s="115"/>
      <c r="AB176" s="115"/>
      <c r="AC176" s="282"/>
    </row>
    <row r="177" spans="1:29" ht="63" x14ac:dyDescent="0.25">
      <c r="A177" s="97">
        <v>3</v>
      </c>
      <c r="B177" s="97"/>
      <c r="C177" s="98" t="s">
        <v>558</v>
      </c>
      <c r="F177" s="47"/>
      <c r="G177" s="47"/>
      <c r="H177" s="47"/>
      <c r="I177" s="45"/>
      <c r="J177" s="45"/>
      <c r="K177" s="45"/>
      <c r="L177" s="45"/>
      <c r="M177" s="46"/>
      <c r="N177" s="45"/>
      <c r="O177" s="45"/>
      <c r="P177" s="45"/>
      <c r="Q177" s="45"/>
      <c r="R177" s="45"/>
      <c r="S177" s="45"/>
      <c r="T177" s="45"/>
      <c r="U177" s="45"/>
      <c r="V177" s="99"/>
      <c r="W177" s="99"/>
      <c r="X177" s="63"/>
      <c r="Y177" s="46"/>
      <c r="Z177" s="115"/>
      <c r="AA177" s="115"/>
      <c r="AB177" s="115"/>
      <c r="AC177" s="282"/>
    </row>
    <row r="178" spans="1:29" ht="63" x14ac:dyDescent="0.25">
      <c r="A178" s="97">
        <v>4</v>
      </c>
      <c r="B178" s="97"/>
      <c r="C178" s="35" t="s">
        <v>559</v>
      </c>
      <c r="F178" s="47"/>
      <c r="G178" s="47"/>
      <c r="H178" s="47"/>
      <c r="I178" s="45"/>
      <c r="J178" s="45"/>
      <c r="K178" s="45"/>
      <c r="L178" s="45"/>
      <c r="M178" s="46"/>
      <c r="N178" s="45"/>
      <c r="O178" s="45"/>
      <c r="P178" s="45"/>
      <c r="Q178" s="45"/>
      <c r="R178" s="45"/>
      <c r="S178" s="45"/>
      <c r="T178" s="45"/>
      <c r="U178" s="45"/>
      <c r="V178" s="99"/>
      <c r="W178" s="99"/>
      <c r="X178" s="63"/>
      <c r="Y178" s="46"/>
      <c r="Z178" s="115"/>
      <c r="AA178" s="115"/>
      <c r="AB178" s="115"/>
      <c r="AC178" s="282"/>
    </row>
    <row r="179" spans="1:29" ht="47.25" x14ac:dyDescent="0.25">
      <c r="A179" s="97">
        <v>5</v>
      </c>
      <c r="B179" s="97"/>
      <c r="C179" s="47" t="s">
        <v>560</v>
      </c>
      <c r="F179" s="47"/>
      <c r="G179" s="47"/>
      <c r="H179" s="47"/>
      <c r="I179" s="45"/>
      <c r="J179" s="45"/>
      <c r="K179" s="45"/>
      <c r="L179" s="45"/>
      <c r="M179" s="46"/>
      <c r="N179" s="45"/>
      <c r="O179" s="45"/>
      <c r="P179" s="45"/>
      <c r="Q179" s="45"/>
      <c r="R179" s="45"/>
      <c r="S179" s="45"/>
      <c r="T179" s="45"/>
      <c r="U179" s="45"/>
      <c r="V179" s="99"/>
      <c r="W179" s="99"/>
      <c r="X179" s="63"/>
      <c r="Y179" s="46"/>
      <c r="Z179" s="115"/>
      <c r="AA179" s="115"/>
      <c r="AB179" s="115"/>
      <c r="AC179" s="282"/>
    </row>
    <row r="180" spans="1:29" ht="126" x14ac:dyDescent="0.25">
      <c r="A180" s="97">
        <v>6</v>
      </c>
      <c r="B180" s="97"/>
      <c r="C180" s="194" t="s">
        <v>771</v>
      </c>
      <c r="V180" s="99"/>
      <c r="W180" s="99"/>
    </row>
    <row r="181" spans="1:29" ht="126" x14ac:dyDescent="0.25">
      <c r="A181" s="97">
        <v>7</v>
      </c>
      <c r="B181" s="97"/>
      <c r="C181" s="47" t="s">
        <v>561</v>
      </c>
    </row>
    <row r="183" spans="1:29" ht="31.5" x14ac:dyDescent="0.25">
      <c r="A183" s="101" t="s">
        <v>563</v>
      </c>
      <c r="B183" s="102"/>
      <c r="C183" s="103"/>
    </row>
    <row r="184" spans="1:29" ht="63" x14ac:dyDescent="0.25">
      <c r="A184" s="83" t="s">
        <v>572</v>
      </c>
      <c r="B184" s="83"/>
      <c r="C184" s="100" t="s">
        <v>567</v>
      </c>
    </row>
    <row r="185" spans="1:29" ht="31.5" x14ac:dyDescent="0.25">
      <c r="A185" s="99" t="s">
        <v>564</v>
      </c>
      <c r="C185" s="100" t="s">
        <v>568</v>
      </c>
    </row>
    <row r="186" spans="1:29" ht="78.75" x14ac:dyDescent="0.25">
      <c r="A186" s="99" t="s">
        <v>521</v>
      </c>
      <c r="C186" s="100" t="s">
        <v>569</v>
      </c>
    </row>
    <row r="187" spans="1:29" ht="47.25" x14ac:dyDescent="0.25">
      <c r="A187" s="99" t="s">
        <v>565</v>
      </c>
      <c r="C187" s="100" t="s">
        <v>570</v>
      </c>
    </row>
    <row r="188" spans="1:29" ht="94.5" x14ac:dyDescent="0.25">
      <c r="A188" s="99" t="s">
        <v>566</v>
      </c>
      <c r="C188" s="100" t="s">
        <v>571</v>
      </c>
    </row>
    <row r="189" spans="1:29" ht="47.25" x14ac:dyDescent="0.25">
      <c r="A189" s="99" t="s">
        <v>678</v>
      </c>
      <c r="C189" s="98" t="s">
        <v>772</v>
      </c>
    </row>
    <row r="190" spans="1:29" x14ac:dyDescent="0.25">
      <c r="A190" s="78"/>
    </row>
    <row r="191" spans="1:29" ht="21" x14ac:dyDescent="0.35">
      <c r="A191" s="298" t="s">
        <v>875</v>
      </c>
    </row>
  </sheetData>
  <mergeCells count="206">
    <mergeCell ref="S1:V1"/>
    <mergeCell ref="W1:AB1"/>
    <mergeCell ref="AD2:AD3"/>
    <mergeCell ref="AC2:AC3"/>
    <mergeCell ref="Y163:Y164"/>
    <mergeCell ref="AD39:AD42"/>
    <mergeCell ref="AD125:AD126"/>
    <mergeCell ref="Y77:Y78"/>
    <mergeCell ref="U39:U42"/>
    <mergeCell ref="S14:S23"/>
    <mergeCell ref="AE125:AE126"/>
    <mergeCell ref="AE99:AE112"/>
    <mergeCell ref="AD158:AD162"/>
    <mergeCell ref="AE55:AE58"/>
    <mergeCell ref="AE43:AE54"/>
    <mergeCell ref="AE39:AE42"/>
    <mergeCell ref="W133:W135"/>
    <mergeCell ref="AE2:AE3"/>
    <mergeCell ref="X114:X116"/>
    <mergeCell ref="Z2:Z3"/>
    <mergeCell ref="Y2:Y3"/>
    <mergeCell ref="X77:X78"/>
    <mergeCell ref="AA2:AA3"/>
    <mergeCell ref="AB2:AB3"/>
    <mergeCell ref="W77:W78"/>
    <mergeCell ref="X2:X3"/>
    <mergeCell ref="R168:R169"/>
    <mergeCell ref="N168:N169"/>
    <mergeCell ref="O168:O169"/>
    <mergeCell ref="K168:K169"/>
    <mergeCell ref="Q168:Q169"/>
    <mergeCell ref="J168:J169"/>
    <mergeCell ref="H168:H169"/>
    <mergeCell ref="I168:I169"/>
    <mergeCell ref="L168:L169"/>
    <mergeCell ref="Q14:Q23"/>
    <mergeCell ref="S98:S112"/>
    <mergeCell ref="W98:W112"/>
    <mergeCell ref="M43:M54"/>
    <mergeCell ref="N43:N54"/>
    <mergeCell ref="O43:O54"/>
    <mergeCell ref="P43:P54"/>
    <mergeCell ref="Q43:Q54"/>
    <mergeCell ref="S43:S54"/>
    <mergeCell ref="T43:T54"/>
    <mergeCell ref="U43:U54"/>
    <mergeCell ref="O28:O30"/>
    <mergeCell ref="M39:M42"/>
    <mergeCell ref="M14:M23"/>
    <mergeCell ref="R14:R23"/>
    <mergeCell ref="N14:N23"/>
    <mergeCell ref="R43:R54"/>
    <mergeCell ref="V43:V54"/>
    <mergeCell ref="S39:S42"/>
    <mergeCell ref="T39:T42"/>
    <mergeCell ref="V39:V42"/>
    <mergeCell ref="R39:R42"/>
    <mergeCell ref="N39:N42"/>
    <mergeCell ref="O39:O42"/>
    <mergeCell ref="J133:J135"/>
    <mergeCell ref="Q39:Q42"/>
    <mergeCell ref="O114:O116"/>
    <mergeCell ref="V55:V58"/>
    <mergeCell ref="M114:M116"/>
    <mergeCell ref="P39:P42"/>
    <mergeCell ref="U77:U78"/>
    <mergeCell ref="V77:V78"/>
    <mergeCell ref="B33:B35"/>
    <mergeCell ref="K133:K135"/>
    <mergeCell ref="L133:L135"/>
    <mergeCell ref="F133:F135"/>
    <mergeCell ref="M125:M126"/>
    <mergeCell ref="M133:M135"/>
    <mergeCell ref="O133:O135"/>
    <mergeCell ref="D120:D121"/>
    <mergeCell ref="G127:G129"/>
    <mergeCell ref="A61:A69"/>
    <mergeCell ref="F43:F54"/>
    <mergeCell ref="J77:J78"/>
    <mergeCell ref="L43:L54"/>
    <mergeCell ref="K43:K54"/>
    <mergeCell ref="J43:J54"/>
    <mergeCell ref="K39:K42"/>
    <mergeCell ref="B28:B30"/>
    <mergeCell ref="K28:K30"/>
    <mergeCell ref="J39:J42"/>
    <mergeCell ref="K77:K78"/>
    <mergeCell ref="A31:A60"/>
    <mergeCell ref="A4:A30"/>
    <mergeCell ref="H39:H42"/>
    <mergeCell ref="C77:C78"/>
    <mergeCell ref="D77:D78"/>
    <mergeCell ref="E77:E78"/>
    <mergeCell ref="F77:F78"/>
    <mergeCell ref="G77:G78"/>
    <mergeCell ref="P28:P30"/>
    <mergeCell ref="P14:P23"/>
    <mergeCell ref="O14:O23"/>
    <mergeCell ref="H43:H54"/>
    <mergeCell ref="I43:I54"/>
    <mergeCell ref="J14:J23"/>
    <mergeCell ref="K131:K132"/>
    <mergeCell ref="O125:O126"/>
    <mergeCell ref="L125:L126"/>
    <mergeCell ref="J131:J132"/>
    <mergeCell ref="J122:J123"/>
    <mergeCell ref="L99:L112"/>
    <mergeCell ref="I120:I121"/>
    <mergeCell ref="J127:J129"/>
    <mergeCell ref="K127:K129"/>
    <mergeCell ref="D1:G1"/>
    <mergeCell ref="W163:W164"/>
    <mergeCell ref="W127:W129"/>
    <mergeCell ref="J136:J140"/>
    <mergeCell ref="K136:K140"/>
    <mergeCell ref="K14:K23"/>
    <mergeCell ref="F39:F42"/>
    <mergeCell ref="H14:H23"/>
    <mergeCell ref="I14:I23"/>
    <mergeCell ref="L14:L23"/>
    <mergeCell ref="I28:I30"/>
    <mergeCell ref="L28:L30"/>
    <mergeCell ref="I39:I42"/>
    <mergeCell ref="L39:L42"/>
    <mergeCell ref="I163:I164"/>
    <mergeCell ref="L120:L121"/>
    <mergeCell ref="M120:M121"/>
    <mergeCell ref="O120:O121"/>
    <mergeCell ref="J120:J121"/>
    <mergeCell ref="I133:I135"/>
    <mergeCell ref="F99:F112"/>
    <mergeCell ref="M144:M148"/>
    <mergeCell ref="F125:F126"/>
    <mergeCell ref="F163:F164"/>
    <mergeCell ref="G168:G169"/>
    <mergeCell ref="W2:W3"/>
    <mergeCell ref="V2:V3"/>
    <mergeCell ref="U2:U3"/>
    <mergeCell ref="T2:T3"/>
    <mergeCell ref="S2:S3"/>
    <mergeCell ref="K2:K3"/>
    <mergeCell ref="L2:L3"/>
    <mergeCell ref="M2:M3"/>
    <mergeCell ref="N2:N3"/>
    <mergeCell ref="O2:O3"/>
    <mergeCell ref="P2:P3"/>
    <mergeCell ref="Q2:Q3"/>
    <mergeCell ref="R2:R3"/>
    <mergeCell ref="J2:J3"/>
    <mergeCell ref="S77:S78"/>
    <mergeCell ref="T77:T78"/>
    <mergeCell ref="G39:G42"/>
    <mergeCell ref="G43:G54"/>
    <mergeCell ref="G131:G132"/>
    <mergeCell ref="G133:G135"/>
    <mergeCell ref="O122:O123"/>
    <mergeCell ref="M127:M129"/>
    <mergeCell ref="G136:G140"/>
    <mergeCell ref="J1:R1"/>
    <mergeCell ref="D2:D3"/>
    <mergeCell ref="E2:E3"/>
    <mergeCell ref="G2:G3"/>
    <mergeCell ref="F2:F3"/>
    <mergeCell ref="F120:F121"/>
    <mergeCell ref="A168:A170"/>
    <mergeCell ref="B156:B157"/>
    <mergeCell ref="L77:L78"/>
    <mergeCell ref="M77:M78"/>
    <mergeCell ref="N77:N78"/>
    <mergeCell ref="O77:O78"/>
    <mergeCell ref="P77:P78"/>
    <mergeCell ref="Q77:Q78"/>
    <mergeCell ref="R77:R78"/>
    <mergeCell ref="B127:B129"/>
    <mergeCell ref="B130:B135"/>
    <mergeCell ref="B136:B140"/>
    <mergeCell ref="B142:B154"/>
    <mergeCell ref="B160:B161"/>
    <mergeCell ref="B158:B159"/>
    <mergeCell ref="B94:B95"/>
    <mergeCell ref="B97:B116"/>
    <mergeCell ref="B24:B27"/>
    <mergeCell ref="A163:A167"/>
    <mergeCell ref="A70:A93"/>
    <mergeCell ref="C2:C3"/>
    <mergeCell ref="A142:A162"/>
    <mergeCell ref="B125:B126"/>
    <mergeCell ref="B166:B167"/>
    <mergeCell ref="B163:B165"/>
    <mergeCell ref="B118:B119"/>
    <mergeCell ref="A2:A3"/>
    <mergeCell ref="B2:B3"/>
    <mergeCell ref="B9:B12"/>
    <mergeCell ref="B61:B63"/>
    <mergeCell ref="B64:B66"/>
    <mergeCell ref="B67:B68"/>
    <mergeCell ref="B55:B58"/>
    <mergeCell ref="B31:B32"/>
    <mergeCell ref="B59:B60"/>
    <mergeCell ref="B4:B8"/>
    <mergeCell ref="A95:A96"/>
    <mergeCell ref="B120:B124"/>
    <mergeCell ref="B13:B23"/>
    <mergeCell ref="A97:A141"/>
    <mergeCell ref="B70:B93"/>
    <mergeCell ref="B36:B5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305CE-B5AF-4D7D-B2A1-81691D149C30}">
  <dimension ref="A1:CH181"/>
  <sheetViews>
    <sheetView tabSelected="1" zoomScale="85" workbookViewId="0">
      <pane xSplit="1" ySplit="2" topLeftCell="M91" activePane="bottomRight" state="frozen"/>
      <selection pane="topRight" activeCell="B1" sqref="B1"/>
      <selection pane="bottomLeft" activeCell="A3" sqref="A3"/>
      <selection pane="bottomRight" activeCell="R94" sqref="R94"/>
    </sheetView>
  </sheetViews>
  <sheetFormatPr defaultRowHeight="15.75" x14ac:dyDescent="0.25"/>
  <cols>
    <col min="1" max="1" width="32.5703125" style="78" customWidth="1"/>
    <col min="2" max="2" width="23.5703125" style="78" bestFit="1" customWidth="1"/>
    <col min="3" max="3" width="31.140625" customWidth="1"/>
    <col min="4" max="4" width="11.7109375" customWidth="1"/>
    <col min="5" max="6" width="20" customWidth="1"/>
    <col min="7" max="7" width="26" customWidth="1"/>
    <col min="8" max="8" width="33.5703125" customWidth="1"/>
    <col min="9" max="9" width="11.5703125" customWidth="1"/>
    <col min="10" max="13" width="20" customWidth="1"/>
    <col min="14" max="14" width="31.140625" customWidth="1"/>
    <col min="15" max="15" width="10.85546875" customWidth="1"/>
    <col min="16" max="19" width="20" customWidth="1"/>
    <col min="20" max="86" width="9.140625" style="209"/>
  </cols>
  <sheetData>
    <row r="1" spans="1:19" ht="16.5" thickBot="1" x14ac:dyDescent="0.3">
      <c r="A1" s="20"/>
      <c r="B1" s="20"/>
      <c r="C1" s="368" t="s">
        <v>743</v>
      </c>
      <c r="D1" s="368"/>
      <c r="E1" s="368"/>
      <c r="F1" s="368"/>
      <c r="G1" s="368"/>
      <c r="H1" s="369" t="s">
        <v>744</v>
      </c>
      <c r="I1" s="369"/>
      <c r="J1" s="369"/>
      <c r="K1" s="369"/>
      <c r="L1" s="369"/>
      <c r="M1" s="369"/>
      <c r="N1" s="370" t="s">
        <v>745</v>
      </c>
      <c r="O1" s="370"/>
      <c r="P1" s="370"/>
      <c r="Q1" s="370"/>
      <c r="R1" s="370"/>
      <c r="S1" s="370"/>
    </row>
    <row r="2" spans="1:19" ht="48.75" thickTop="1" thickBot="1" x14ac:dyDescent="0.3">
      <c r="A2" s="125" t="s">
        <v>3</v>
      </c>
      <c r="B2" s="125" t="s">
        <v>22</v>
      </c>
      <c r="C2" s="126" t="s">
        <v>746</v>
      </c>
      <c r="D2" s="126" t="s">
        <v>747</v>
      </c>
      <c r="E2" s="126" t="s">
        <v>748</v>
      </c>
      <c r="F2" s="126" t="s">
        <v>749</v>
      </c>
      <c r="G2" s="126" t="s">
        <v>750</v>
      </c>
      <c r="H2" s="127" t="s">
        <v>746</v>
      </c>
      <c r="I2" s="127" t="s">
        <v>747</v>
      </c>
      <c r="J2" s="127" t="s">
        <v>748</v>
      </c>
      <c r="K2" s="127" t="s">
        <v>749</v>
      </c>
      <c r="L2" s="127" t="s">
        <v>751</v>
      </c>
      <c r="M2" s="127" t="s">
        <v>752</v>
      </c>
      <c r="N2" s="128" t="s">
        <v>746</v>
      </c>
      <c r="O2" s="128" t="s">
        <v>747</v>
      </c>
      <c r="P2" s="128" t="s">
        <v>748</v>
      </c>
      <c r="Q2" s="128" t="s">
        <v>749</v>
      </c>
      <c r="R2" s="128" t="s">
        <v>751</v>
      </c>
      <c r="S2" s="129" t="s">
        <v>752</v>
      </c>
    </row>
    <row r="3" spans="1:19" ht="32.25" thickTop="1" x14ac:dyDescent="0.25">
      <c r="A3" s="15" t="s">
        <v>29</v>
      </c>
      <c r="B3" s="273" t="s">
        <v>49</v>
      </c>
      <c r="C3" s="130" t="s">
        <v>731</v>
      </c>
      <c r="D3" s="130">
        <v>5</v>
      </c>
      <c r="E3" s="130">
        <v>100000</v>
      </c>
      <c r="F3" s="130">
        <v>1</v>
      </c>
      <c r="G3" s="131">
        <f>E3*F3/D3</f>
        <v>20000</v>
      </c>
      <c r="H3" s="132" t="s">
        <v>732</v>
      </c>
      <c r="I3" s="132">
        <v>3</v>
      </c>
      <c r="J3" s="132">
        <v>100000</v>
      </c>
      <c r="K3" s="132">
        <v>1</v>
      </c>
      <c r="L3" s="133">
        <f>K3*J3/I3</f>
        <v>33333.333333333336</v>
      </c>
      <c r="M3" s="132"/>
      <c r="N3" s="134" t="s">
        <v>733</v>
      </c>
      <c r="O3" s="176">
        <v>2</v>
      </c>
      <c r="P3" s="134">
        <v>100000</v>
      </c>
      <c r="Q3" s="134">
        <v>1</v>
      </c>
      <c r="R3" s="176">
        <f>Q3*P3/O3</f>
        <v>50000</v>
      </c>
      <c r="S3" s="176"/>
    </row>
    <row r="4" spans="1:19" ht="31.5" x14ac:dyDescent="0.25">
      <c r="A4" s="276" t="s">
        <v>50</v>
      </c>
      <c r="B4" s="66" t="s">
        <v>49</v>
      </c>
      <c r="C4" s="136" t="s">
        <v>732</v>
      </c>
      <c r="D4" s="136">
        <v>3</v>
      </c>
      <c r="E4" s="136">
        <v>100000</v>
      </c>
      <c r="F4" s="136">
        <v>1</v>
      </c>
      <c r="G4" s="137">
        <f t="shared" ref="G4:G5" si="0">E4*F4/D4</f>
        <v>33333.333333333336</v>
      </c>
      <c r="H4" s="138" t="s">
        <v>732</v>
      </c>
      <c r="I4" s="138">
        <v>3</v>
      </c>
      <c r="J4" s="138">
        <v>100000</v>
      </c>
      <c r="K4" s="138">
        <v>1</v>
      </c>
      <c r="L4" s="139">
        <f t="shared" ref="L4:L5" si="1">K4*J4/I4</f>
        <v>33333.333333333336</v>
      </c>
      <c r="M4" s="138"/>
      <c r="N4" s="140" t="s">
        <v>732</v>
      </c>
      <c r="O4" s="177">
        <v>3</v>
      </c>
      <c r="P4" s="140">
        <v>100000</v>
      </c>
      <c r="Q4" s="140">
        <v>1</v>
      </c>
      <c r="R4" s="178">
        <f t="shared" ref="R4:R8" si="2">Q4*P4/O4</f>
        <v>33333.333333333336</v>
      </c>
      <c r="S4" s="177"/>
    </row>
    <row r="5" spans="1:19" ht="31.5" x14ac:dyDescent="0.25">
      <c r="A5" s="276" t="s">
        <v>53</v>
      </c>
      <c r="B5" s="66" t="s">
        <v>49</v>
      </c>
      <c r="C5" s="136" t="s">
        <v>731</v>
      </c>
      <c r="D5" s="136">
        <v>5</v>
      </c>
      <c r="E5" s="136">
        <v>100000</v>
      </c>
      <c r="F5" s="136">
        <v>1</v>
      </c>
      <c r="G5" s="137">
        <f t="shared" si="0"/>
        <v>20000</v>
      </c>
      <c r="H5" s="138" t="s">
        <v>732</v>
      </c>
      <c r="I5" s="138">
        <v>3</v>
      </c>
      <c r="J5" s="138">
        <v>100000</v>
      </c>
      <c r="K5" s="138">
        <v>1</v>
      </c>
      <c r="L5" s="139">
        <f t="shared" si="1"/>
        <v>33333.333333333336</v>
      </c>
      <c r="M5" s="138"/>
      <c r="N5" s="140" t="s">
        <v>732</v>
      </c>
      <c r="O5" s="177">
        <v>3</v>
      </c>
      <c r="P5" s="140">
        <v>100000</v>
      </c>
      <c r="Q5" s="140">
        <v>1</v>
      </c>
      <c r="R5" s="178">
        <f t="shared" si="2"/>
        <v>33333.333333333336</v>
      </c>
      <c r="S5" s="177"/>
    </row>
    <row r="6" spans="1:19" ht="31.5" x14ac:dyDescent="0.25">
      <c r="A6" s="276" t="s">
        <v>57</v>
      </c>
      <c r="B6" s="66" t="s">
        <v>49</v>
      </c>
      <c r="C6" s="136"/>
      <c r="D6" s="136"/>
      <c r="E6" s="136"/>
      <c r="F6" s="136"/>
      <c r="G6" s="137"/>
      <c r="H6" s="138"/>
      <c r="I6" s="138"/>
      <c r="J6" s="138"/>
      <c r="K6" s="138"/>
      <c r="L6" s="138"/>
      <c r="M6" s="138"/>
      <c r="N6" s="140" t="s">
        <v>697</v>
      </c>
      <c r="O6" s="177">
        <v>5</v>
      </c>
      <c r="P6" s="140">
        <v>100000</v>
      </c>
      <c r="Q6" s="140">
        <v>1</v>
      </c>
      <c r="R6" s="177">
        <f t="shared" si="2"/>
        <v>20000</v>
      </c>
      <c r="S6" s="177"/>
    </row>
    <row r="7" spans="1:19" ht="31.5" x14ac:dyDescent="0.25">
      <c r="A7" s="276" t="s">
        <v>67</v>
      </c>
      <c r="B7" s="66" t="s">
        <v>49</v>
      </c>
      <c r="C7" s="136" t="s">
        <v>733</v>
      </c>
      <c r="D7" s="136">
        <v>2</v>
      </c>
      <c r="E7" s="136">
        <v>100000</v>
      </c>
      <c r="F7" s="136">
        <v>1</v>
      </c>
      <c r="G7" s="137">
        <f t="shared" ref="G7:G8" si="3">E7*F7/D7</f>
        <v>50000</v>
      </c>
      <c r="H7" s="138" t="s">
        <v>733</v>
      </c>
      <c r="I7" s="138">
        <v>2</v>
      </c>
      <c r="J7" s="138">
        <v>100000</v>
      </c>
      <c r="K7" s="138">
        <v>1</v>
      </c>
      <c r="L7" s="138">
        <f t="shared" ref="L7:L8" si="4">K7*J7/I7</f>
        <v>50000</v>
      </c>
      <c r="M7" s="138"/>
      <c r="N7" s="140" t="s">
        <v>733</v>
      </c>
      <c r="O7" s="177">
        <v>2</v>
      </c>
      <c r="P7" s="140">
        <v>100000</v>
      </c>
      <c r="Q7" s="140">
        <v>1</v>
      </c>
      <c r="R7" s="177">
        <f t="shared" si="2"/>
        <v>50000</v>
      </c>
      <c r="S7" s="177"/>
    </row>
    <row r="8" spans="1:19" ht="31.5" x14ac:dyDescent="0.25">
      <c r="A8" s="276" t="s">
        <v>77</v>
      </c>
      <c r="B8" s="66" t="s">
        <v>49</v>
      </c>
      <c r="C8" s="136" t="s">
        <v>719</v>
      </c>
      <c r="D8" s="136">
        <v>5</v>
      </c>
      <c r="E8" s="136">
        <v>300000</v>
      </c>
      <c r="F8" s="136">
        <v>1</v>
      </c>
      <c r="G8" s="137">
        <f t="shared" si="3"/>
        <v>60000</v>
      </c>
      <c r="H8" s="138" t="s">
        <v>734</v>
      </c>
      <c r="I8" s="138">
        <v>5</v>
      </c>
      <c r="J8" s="138">
        <v>300000</v>
      </c>
      <c r="K8" s="138">
        <v>2</v>
      </c>
      <c r="L8" s="138">
        <f t="shared" si="4"/>
        <v>120000</v>
      </c>
      <c r="M8" s="138"/>
      <c r="N8" s="140" t="s">
        <v>735</v>
      </c>
      <c r="O8" s="177">
        <v>5</v>
      </c>
      <c r="P8" s="140">
        <v>300000</v>
      </c>
      <c r="Q8" s="140">
        <v>2</v>
      </c>
      <c r="R8" s="177">
        <f t="shared" si="2"/>
        <v>120000</v>
      </c>
      <c r="S8" s="177"/>
    </row>
    <row r="9" spans="1:19" x14ac:dyDescent="0.25">
      <c r="A9" s="276" t="s">
        <v>131</v>
      </c>
      <c r="B9" s="68" t="s">
        <v>48</v>
      </c>
      <c r="C9" s="135"/>
      <c r="D9" s="136"/>
      <c r="E9" s="136"/>
      <c r="F9" s="136"/>
      <c r="G9" s="137"/>
      <c r="H9" s="138"/>
      <c r="I9" s="138"/>
      <c r="J9" s="138"/>
      <c r="K9" s="138"/>
      <c r="L9" s="138"/>
      <c r="M9" s="138"/>
      <c r="N9" s="140"/>
      <c r="O9" s="177"/>
      <c r="P9" s="177"/>
      <c r="Q9" s="177"/>
      <c r="R9" s="177"/>
      <c r="S9" s="177"/>
    </row>
    <row r="10" spans="1:19" ht="31.5" x14ac:dyDescent="0.25">
      <c r="A10" s="276" t="s">
        <v>142</v>
      </c>
      <c r="B10" s="66" t="s">
        <v>147</v>
      </c>
      <c r="C10" s="135"/>
      <c r="D10" s="136"/>
      <c r="E10" s="136"/>
      <c r="F10" s="136"/>
      <c r="G10" s="137"/>
      <c r="H10" s="138" t="s">
        <v>697</v>
      </c>
      <c r="I10" s="138">
        <v>5</v>
      </c>
      <c r="J10" s="138">
        <v>400000</v>
      </c>
      <c r="K10" s="138">
        <v>1</v>
      </c>
      <c r="L10" s="138">
        <f t="shared" ref="L10:L12" si="5">K10*J10/I10</f>
        <v>80000</v>
      </c>
      <c r="M10" s="138"/>
      <c r="N10" s="140" t="s">
        <v>697</v>
      </c>
      <c r="O10" s="177">
        <v>5</v>
      </c>
      <c r="P10" s="140">
        <v>400000</v>
      </c>
      <c r="Q10" s="140">
        <v>1</v>
      </c>
      <c r="R10" s="177">
        <f t="shared" ref="R10:R18" si="6">Q10*P10/O10</f>
        <v>80000</v>
      </c>
      <c r="S10" s="177"/>
    </row>
    <row r="11" spans="1:19" ht="31.5" x14ac:dyDescent="0.25">
      <c r="A11" s="271" t="s">
        <v>538</v>
      </c>
      <c r="B11" s="104" t="s">
        <v>66</v>
      </c>
      <c r="C11" s="135"/>
      <c r="D11" s="136"/>
      <c r="E11" s="136"/>
      <c r="F11" s="136"/>
      <c r="G11" s="137"/>
      <c r="H11" s="138" t="s">
        <v>712</v>
      </c>
      <c r="I11" s="138">
        <v>5</v>
      </c>
      <c r="J11" s="138">
        <v>400000</v>
      </c>
      <c r="K11" s="138">
        <v>1</v>
      </c>
      <c r="L11" s="138">
        <f t="shared" si="5"/>
        <v>80000</v>
      </c>
      <c r="M11" s="138"/>
      <c r="N11" s="140" t="s">
        <v>713</v>
      </c>
      <c r="O11" s="177">
        <v>3</v>
      </c>
      <c r="P11" s="140">
        <v>400000</v>
      </c>
      <c r="Q11" s="140">
        <v>2</v>
      </c>
      <c r="R11" s="178">
        <f t="shared" si="6"/>
        <v>266666.66666666669</v>
      </c>
      <c r="S11" s="177"/>
    </row>
    <row r="12" spans="1:19" ht="31.5" x14ac:dyDescent="0.25">
      <c r="A12" s="276" t="s">
        <v>537</v>
      </c>
      <c r="B12" s="67" t="s">
        <v>66</v>
      </c>
      <c r="C12" s="135"/>
      <c r="D12" s="136"/>
      <c r="E12" s="136"/>
      <c r="F12" s="136"/>
      <c r="G12" s="137"/>
      <c r="H12" s="138" t="s">
        <v>697</v>
      </c>
      <c r="I12" s="138">
        <v>5</v>
      </c>
      <c r="J12" s="138">
        <v>400000</v>
      </c>
      <c r="K12" s="138">
        <v>1</v>
      </c>
      <c r="L12" s="138">
        <f t="shared" si="5"/>
        <v>80000</v>
      </c>
      <c r="M12" s="138"/>
      <c r="N12" s="140" t="s">
        <v>736</v>
      </c>
      <c r="O12" s="177">
        <v>3</v>
      </c>
      <c r="P12" s="140">
        <v>400000</v>
      </c>
      <c r="Q12" s="140">
        <v>1</v>
      </c>
      <c r="R12" s="178">
        <f t="shared" si="6"/>
        <v>133333.33333333334</v>
      </c>
      <c r="S12" s="177"/>
    </row>
    <row r="13" spans="1:19" ht="31.5" x14ac:dyDescent="0.25">
      <c r="A13" s="276" t="s">
        <v>91</v>
      </c>
      <c r="B13" s="121" t="s">
        <v>48</v>
      </c>
      <c r="C13" s="141"/>
      <c r="D13" s="142"/>
      <c r="E13" s="142"/>
      <c r="F13" s="142"/>
      <c r="G13" s="143"/>
      <c r="H13" s="144"/>
      <c r="I13" s="144"/>
      <c r="J13" s="144"/>
      <c r="K13" s="144"/>
      <c r="L13" s="144"/>
      <c r="M13" s="144"/>
      <c r="N13" s="145" t="s">
        <v>707</v>
      </c>
      <c r="O13" s="177">
        <v>3</v>
      </c>
      <c r="P13" s="140">
        <v>300000</v>
      </c>
      <c r="Q13" s="140">
        <v>1</v>
      </c>
      <c r="R13" s="177">
        <f t="shared" si="6"/>
        <v>100000</v>
      </c>
      <c r="S13" s="177"/>
    </row>
    <row r="14" spans="1:19" ht="31.5" x14ac:dyDescent="0.25">
      <c r="A14" s="276" t="s">
        <v>102</v>
      </c>
      <c r="B14" s="122" t="s">
        <v>66</v>
      </c>
      <c r="C14" s="141"/>
      <c r="D14" s="142"/>
      <c r="E14" s="142"/>
      <c r="F14" s="142"/>
      <c r="G14" s="143"/>
      <c r="H14" s="146" t="s">
        <v>729</v>
      </c>
      <c r="I14" s="146">
        <v>3</v>
      </c>
      <c r="J14" s="138">
        <v>300000</v>
      </c>
      <c r="K14" s="138">
        <v>1</v>
      </c>
      <c r="L14" s="138">
        <f t="shared" ref="L14:L15" si="7">K14*J14/I14</f>
        <v>100000</v>
      </c>
      <c r="M14" s="138"/>
      <c r="N14" s="145" t="s">
        <v>730</v>
      </c>
      <c r="O14" s="177">
        <v>3</v>
      </c>
      <c r="P14" s="140">
        <v>300000</v>
      </c>
      <c r="Q14" s="140">
        <v>1</v>
      </c>
      <c r="R14" s="177">
        <f t="shared" si="6"/>
        <v>100000</v>
      </c>
      <c r="S14" s="177"/>
    </row>
    <row r="15" spans="1:19" ht="31.5" x14ac:dyDescent="0.25">
      <c r="A15" s="276" t="s">
        <v>104</v>
      </c>
      <c r="B15" s="274" t="s">
        <v>49</v>
      </c>
      <c r="C15" s="147" t="s">
        <v>718</v>
      </c>
      <c r="D15" s="148">
        <v>3</v>
      </c>
      <c r="E15" s="136">
        <v>300000</v>
      </c>
      <c r="F15" s="136">
        <v>1</v>
      </c>
      <c r="G15" s="137">
        <f>E15*F15/D15</f>
        <v>100000</v>
      </c>
      <c r="H15" s="146" t="s">
        <v>720</v>
      </c>
      <c r="I15" s="146">
        <v>3</v>
      </c>
      <c r="J15" s="138">
        <v>300000</v>
      </c>
      <c r="K15" s="138">
        <v>2</v>
      </c>
      <c r="L15" s="138">
        <f t="shared" si="7"/>
        <v>200000</v>
      </c>
      <c r="M15" s="138"/>
      <c r="N15" s="145" t="s">
        <v>727</v>
      </c>
      <c r="O15" s="177">
        <v>3</v>
      </c>
      <c r="P15" s="140">
        <v>300000</v>
      </c>
      <c r="Q15" s="140">
        <v>2.5</v>
      </c>
      <c r="R15" s="177">
        <f t="shared" si="6"/>
        <v>250000</v>
      </c>
      <c r="S15" s="177"/>
    </row>
    <row r="16" spans="1:19" ht="31.5" x14ac:dyDescent="0.25">
      <c r="A16" s="276" t="s">
        <v>105</v>
      </c>
      <c r="B16" s="121" t="s">
        <v>48</v>
      </c>
      <c r="C16" s="141"/>
      <c r="D16" s="142"/>
      <c r="E16" s="142"/>
      <c r="F16" s="142"/>
      <c r="G16" s="143"/>
      <c r="H16" s="144"/>
      <c r="I16" s="144"/>
      <c r="J16" s="144"/>
      <c r="K16" s="144"/>
      <c r="L16" s="144"/>
      <c r="M16" s="144"/>
      <c r="N16" s="145" t="s">
        <v>729</v>
      </c>
      <c r="O16" s="177">
        <v>3</v>
      </c>
      <c r="P16" s="140">
        <v>300000</v>
      </c>
      <c r="Q16" s="140">
        <v>1</v>
      </c>
      <c r="R16" s="177">
        <f t="shared" si="6"/>
        <v>100000</v>
      </c>
      <c r="S16" s="177"/>
    </row>
    <row r="17" spans="1:19" ht="31.5" x14ac:dyDescent="0.25">
      <c r="A17" s="276" t="s">
        <v>107</v>
      </c>
      <c r="B17" s="121" t="s">
        <v>48</v>
      </c>
      <c r="C17" s="141"/>
      <c r="D17" s="142"/>
      <c r="E17" s="142"/>
      <c r="F17" s="142"/>
      <c r="G17" s="143"/>
      <c r="H17" s="144"/>
      <c r="I17" s="144"/>
      <c r="J17" s="144"/>
      <c r="K17" s="144"/>
      <c r="L17" s="144"/>
      <c r="M17" s="144"/>
      <c r="N17" s="145" t="s">
        <v>729</v>
      </c>
      <c r="O17" s="177">
        <v>3</v>
      </c>
      <c r="P17" s="140">
        <v>300000</v>
      </c>
      <c r="Q17" s="140">
        <v>1</v>
      </c>
      <c r="R17" s="177">
        <f t="shared" si="6"/>
        <v>100000</v>
      </c>
      <c r="S17" s="177"/>
    </row>
    <row r="18" spans="1:19" ht="31.5" x14ac:dyDescent="0.25">
      <c r="A18" s="276" t="s">
        <v>109</v>
      </c>
      <c r="B18" s="274" t="s">
        <v>49</v>
      </c>
      <c r="C18" s="147" t="s">
        <v>718</v>
      </c>
      <c r="D18" s="148">
        <v>3</v>
      </c>
      <c r="E18" s="136">
        <v>300000</v>
      </c>
      <c r="F18" s="136">
        <v>1</v>
      </c>
      <c r="G18" s="137">
        <f>E18*F18/D18</f>
        <v>100000</v>
      </c>
      <c r="H18" s="146" t="s">
        <v>728</v>
      </c>
      <c r="I18" s="146">
        <v>3</v>
      </c>
      <c r="J18" s="138">
        <v>300000</v>
      </c>
      <c r="K18" s="138">
        <v>2</v>
      </c>
      <c r="L18" s="138">
        <f>K18*J18/I18</f>
        <v>200000</v>
      </c>
      <c r="M18" s="138"/>
      <c r="N18" s="145" t="s">
        <v>727</v>
      </c>
      <c r="O18" s="177">
        <v>3</v>
      </c>
      <c r="P18" s="140">
        <v>300000</v>
      </c>
      <c r="Q18" s="140">
        <v>2.5</v>
      </c>
      <c r="R18" s="177">
        <f t="shared" si="6"/>
        <v>250000</v>
      </c>
      <c r="S18" s="177"/>
    </row>
    <row r="19" spans="1:19" ht="31.5" x14ac:dyDescent="0.25">
      <c r="A19" s="276" t="s">
        <v>110</v>
      </c>
      <c r="B19" s="122" t="s">
        <v>66</v>
      </c>
      <c r="C19" s="141"/>
      <c r="D19" s="142"/>
      <c r="E19" s="142"/>
      <c r="F19" s="142"/>
      <c r="G19" s="143"/>
      <c r="H19" s="146" t="s">
        <v>729</v>
      </c>
      <c r="I19" s="146">
        <v>3</v>
      </c>
      <c r="J19" s="138">
        <v>300000</v>
      </c>
      <c r="K19" s="138">
        <v>1</v>
      </c>
      <c r="L19" s="138">
        <f>K19*J19/I19</f>
        <v>100000</v>
      </c>
      <c r="M19" s="138"/>
      <c r="N19" s="145" t="s">
        <v>730</v>
      </c>
      <c r="O19" s="177">
        <v>3</v>
      </c>
      <c r="P19" s="140">
        <v>300000</v>
      </c>
      <c r="Q19" s="140">
        <v>1</v>
      </c>
      <c r="R19" s="177">
        <f>Q19*P19/O19</f>
        <v>100000</v>
      </c>
      <c r="S19" s="177"/>
    </row>
    <row r="20" spans="1:19" ht="31.5" x14ac:dyDescent="0.25">
      <c r="A20" s="276" t="s">
        <v>111</v>
      </c>
      <c r="B20" s="121" t="s">
        <v>48</v>
      </c>
      <c r="C20" s="141"/>
      <c r="D20" s="142"/>
      <c r="E20" s="142"/>
      <c r="F20" s="142"/>
      <c r="G20" s="143"/>
      <c r="H20" s="144"/>
      <c r="I20" s="144"/>
      <c r="J20" s="144"/>
      <c r="K20" s="144"/>
      <c r="L20" s="144"/>
      <c r="M20" s="144"/>
      <c r="N20" s="149"/>
      <c r="O20" s="177"/>
      <c r="P20" s="177"/>
      <c r="Q20" s="177"/>
      <c r="R20" s="177"/>
      <c r="S20" s="177"/>
    </row>
    <row r="21" spans="1:19" ht="31.5" x14ac:dyDescent="0.25">
      <c r="A21" s="276" t="s">
        <v>113</v>
      </c>
      <c r="B21" s="121" t="s">
        <v>48</v>
      </c>
      <c r="C21" s="141"/>
      <c r="D21" s="142"/>
      <c r="E21" s="142"/>
      <c r="F21" s="142"/>
      <c r="G21" s="143"/>
      <c r="H21" s="144"/>
      <c r="I21" s="144"/>
      <c r="J21" s="144"/>
      <c r="K21" s="144"/>
      <c r="L21" s="144"/>
      <c r="M21" s="144"/>
      <c r="N21" s="149"/>
      <c r="O21" s="177"/>
      <c r="P21" s="177"/>
      <c r="Q21" s="177"/>
      <c r="R21" s="177"/>
      <c r="S21" s="177"/>
    </row>
    <row r="22" spans="1:19" ht="31.5" x14ac:dyDescent="0.25">
      <c r="A22" s="276" t="s">
        <v>114</v>
      </c>
      <c r="B22" s="121" t="s">
        <v>48</v>
      </c>
      <c r="C22" s="141"/>
      <c r="D22" s="142"/>
      <c r="E22" s="142"/>
      <c r="F22" s="142"/>
      <c r="G22" s="143"/>
      <c r="H22" s="144"/>
      <c r="I22" s="144"/>
      <c r="J22" s="144"/>
      <c r="K22" s="144"/>
      <c r="L22" s="144"/>
      <c r="M22" s="144"/>
      <c r="N22" s="149"/>
      <c r="O22" s="177"/>
      <c r="P22" s="177"/>
      <c r="Q22" s="177"/>
      <c r="R22" s="177"/>
      <c r="S22" s="177"/>
    </row>
    <row r="23" spans="1:19" ht="31.5" x14ac:dyDescent="0.25">
      <c r="A23" s="276" t="s">
        <v>115</v>
      </c>
      <c r="B23" s="66" t="s">
        <v>49</v>
      </c>
      <c r="C23" s="135"/>
      <c r="D23" s="136"/>
      <c r="E23" s="136"/>
      <c r="F23" s="136"/>
      <c r="G23" s="137"/>
      <c r="H23" s="138" t="s">
        <v>725</v>
      </c>
      <c r="I23" s="138">
        <v>5</v>
      </c>
      <c r="J23" s="138">
        <v>300000</v>
      </c>
      <c r="K23" s="138">
        <v>1</v>
      </c>
      <c r="L23" s="138">
        <f>K23*J23/I23</f>
        <v>60000</v>
      </c>
      <c r="M23" s="138"/>
      <c r="N23" s="140" t="s">
        <v>725</v>
      </c>
      <c r="O23" s="177">
        <v>5</v>
      </c>
      <c r="P23" s="140">
        <v>300000</v>
      </c>
      <c r="Q23" s="140">
        <v>1</v>
      </c>
      <c r="R23" s="177">
        <f t="shared" ref="R23:R25" si="8">Q23*P23/O23</f>
        <v>60000</v>
      </c>
      <c r="S23" s="177"/>
    </row>
    <row r="24" spans="1:19" ht="31.5" x14ac:dyDescent="0.25">
      <c r="A24" s="276" t="s">
        <v>119</v>
      </c>
      <c r="B24" s="67" t="s">
        <v>66</v>
      </c>
      <c r="C24" s="135"/>
      <c r="D24" s="136"/>
      <c r="E24" s="136"/>
      <c r="F24" s="136"/>
      <c r="G24" s="137"/>
      <c r="H24" s="138"/>
      <c r="I24" s="138"/>
      <c r="J24" s="138"/>
      <c r="K24" s="138"/>
      <c r="L24" s="138"/>
      <c r="M24" s="138"/>
      <c r="N24" s="140" t="s">
        <v>724</v>
      </c>
      <c r="O24" s="177">
        <v>5</v>
      </c>
      <c r="P24" s="140">
        <v>300000</v>
      </c>
      <c r="Q24" s="177">
        <v>1</v>
      </c>
      <c r="R24" s="177">
        <f t="shared" si="8"/>
        <v>60000</v>
      </c>
      <c r="S24" s="177"/>
    </row>
    <row r="25" spans="1:19" ht="31.5" x14ac:dyDescent="0.25">
      <c r="A25" s="277" t="s">
        <v>127</v>
      </c>
      <c r="B25" s="67" t="s">
        <v>66</v>
      </c>
      <c r="C25" s="135"/>
      <c r="D25" s="136"/>
      <c r="E25" s="136"/>
      <c r="F25" s="136"/>
      <c r="G25" s="137"/>
      <c r="H25" s="138"/>
      <c r="I25" s="138"/>
      <c r="J25" s="138"/>
      <c r="K25" s="138"/>
      <c r="L25" s="138"/>
      <c r="M25" s="138"/>
      <c r="N25" s="140" t="s">
        <v>724</v>
      </c>
      <c r="O25" s="177">
        <v>5</v>
      </c>
      <c r="P25" s="140">
        <v>300000</v>
      </c>
      <c r="Q25" s="177">
        <v>1</v>
      </c>
      <c r="R25" s="177">
        <f t="shared" si="8"/>
        <v>60000</v>
      </c>
      <c r="S25" s="177"/>
    </row>
    <row r="26" spans="1:19" ht="31.5" x14ac:dyDescent="0.25">
      <c r="A26" s="277" t="s">
        <v>129</v>
      </c>
      <c r="B26" s="66" t="s">
        <v>49</v>
      </c>
      <c r="C26" s="135" t="s">
        <v>118</v>
      </c>
      <c r="D26" s="136"/>
      <c r="E26" s="136"/>
      <c r="F26" s="136"/>
      <c r="G26" s="137"/>
      <c r="H26" s="138" t="s">
        <v>118</v>
      </c>
      <c r="I26" s="138"/>
      <c r="J26" s="138"/>
      <c r="K26" s="138"/>
      <c r="L26" s="138"/>
      <c r="M26" s="138"/>
      <c r="N26" s="140" t="s">
        <v>118</v>
      </c>
      <c r="O26" s="177"/>
      <c r="P26" s="177"/>
      <c r="Q26" s="177"/>
      <c r="R26" s="177"/>
      <c r="S26" s="177"/>
    </row>
    <row r="27" spans="1:19" ht="31.5" x14ac:dyDescent="0.25">
      <c r="A27" s="276" t="s">
        <v>136</v>
      </c>
      <c r="B27" s="68" t="s">
        <v>48</v>
      </c>
      <c r="C27" s="135"/>
      <c r="D27" s="136"/>
      <c r="E27" s="136"/>
      <c r="F27" s="136"/>
      <c r="G27" s="137"/>
      <c r="H27" s="138"/>
      <c r="I27" s="138"/>
      <c r="J27" s="138"/>
      <c r="K27" s="138"/>
      <c r="L27" s="138"/>
      <c r="M27" s="138"/>
      <c r="N27" s="140"/>
      <c r="O27" s="177"/>
      <c r="P27" s="177"/>
      <c r="Q27" s="177"/>
      <c r="R27" s="177"/>
      <c r="S27" s="177"/>
    </row>
    <row r="28" spans="1:19" ht="31.5" x14ac:dyDescent="0.25">
      <c r="A28" s="276" t="s">
        <v>138</v>
      </c>
      <c r="B28" s="68" t="s">
        <v>48</v>
      </c>
      <c r="C28" s="135"/>
      <c r="D28" s="136"/>
      <c r="E28" s="136"/>
      <c r="F28" s="136"/>
      <c r="G28" s="137"/>
      <c r="H28" s="138"/>
      <c r="I28" s="138"/>
      <c r="J28" s="138"/>
      <c r="K28" s="138"/>
      <c r="L28" s="138"/>
      <c r="M28" s="138"/>
      <c r="N28" s="140"/>
      <c r="O28" s="177"/>
      <c r="P28" s="177"/>
      <c r="Q28" s="177"/>
      <c r="R28" s="177"/>
      <c r="S28" s="177"/>
    </row>
    <row r="29" spans="1:19" ht="32.25" thickBot="1" x14ac:dyDescent="0.3">
      <c r="A29" s="280" t="s">
        <v>140</v>
      </c>
      <c r="B29" s="70" t="s">
        <v>48</v>
      </c>
      <c r="C29" s="135"/>
      <c r="D29" s="136"/>
      <c r="E29" s="136"/>
      <c r="F29" s="136"/>
      <c r="G29" s="137"/>
      <c r="H29" s="138"/>
      <c r="I29" s="138"/>
      <c r="J29" s="138"/>
      <c r="K29" s="138"/>
      <c r="L29" s="138"/>
      <c r="M29" s="138"/>
      <c r="N29" s="140"/>
      <c r="O29" s="177"/>
      <c r="P29" s="177"/>
      <c r="Q29" s="177"/>
      <c r="R29" s="177"/>
      <c r="S29" s="177"/>
    </row>
    <row r="30" spans="1:19" ht="31.5" x14ac:dyDescent="0.25">
      <c r="A30" s="279" t="s">
        <v>149</v>
      </c>
      <c r="B30" s="104" t="s">
        <v>66</v>
      </c>
      <c r="C30" s="135" t="s">
        <v>726</v>
      </c>
      <c r="D30" s="136">
        <v>5</v>
      </c>
      <c r="E30" s="136">
        <v>300000</v>
      </c>
      <c r="F30" s="136">
        <v>1</v>
      </c>
      <c r="G30" s="137">
        <f>E30*F30/D30</f>
        <v>60000</v>
      </c>
      <c r="H30" s="138" t="s">
        <v>722</v>
      </c>
      <c r="I30" s="138">
        <v>3</v>
      </c>
      <c r="J30" s="138">
        <v>300000</v>
      </c>
      <c r="K30" s="138">
        <v>1</v>
      </c>
      <c r="L30" s="138">
        <f t="shared" ref="L30:L31" si="9">K30*J30/I30</f>
        <v>100000</v>
      </c>
      <c r="M30" s="138"/>
      <c r="N30" s="140" t="s">
        <v>722</v>
      </c>
      <c r="O30" s="177">
        <v>3</v>
      </c>
      <c r="P30" s="140">
        <v>300000</v>
      </c>
      <c r="Q30" s="140">
        <v>1</v>
      </c>
      <c r="R30" s="177">
        <f t="shared" ref="R30:R46" si="10">Q30*P30/O30</f>
        <v>100000</v>
      </c>
      <c r="S30" s="177"/>
    </row>
    <row r="31" spans="1:19" ht="31.5" x14ac:dyDescent="0.25">
      <c r="A31" s="23" t="s">
        <v>161</v>
      </c>
      <c r="B31" s="67" t="s">
        <v>66</v>
      </c>
      <c r="C31" s="135"/>
      <c r="D31" s="136"/>
      <c r="E31" s="136"/>
      <c r="F31" s="136"/>
      <c r="G31" s="137"/>
      <c r="H31" s="138" t="s">
        <v>725</v>
      </c>
      <c r="I31" s="138">
        <v>5</v>
      </c>
      <c r="J31" s="138">
        <v>300000</v>
      </c>
      <c r="K31" s="138">
        <v>1</v>
      </c>
      <c r="L31" s="138">
        <f t="shared" si="9"/>
        <v>60000</v>
      </c>
      <c r="M31" s="138"/>
      <c r="N31" s="140" t="s">
        <v>725</v>
      </c>
      <c r="O31" s="177">
        <v>5</v>
      </c>
      <c r="P31" s="140">
        <v>300000</v>
      </c>
      <c r="Q31" s="140">
        <v>1</v>
      </c>
      <c r="R31" s="177">
        <f t="shared" si="10"/>
        <v>60000</v>
      </c>
      <c r="S31" s="177"/>
    </row>
    <row r="32" spans="1:19" ht="31.5" x14ac:dyDescent="0.25">
      <c r="A32" s="23" t="s">
        <v>204</v>
      </c>
      <c r="B32" s="67" t="s">
        <v>66</v>
      </c>
      <c r="C32" s="135"/>
      <c r="D32" s="136"/>
      <c r="E32" s="136"/>
      <c r="F32" s="136"/>
      <c r="G32" s="137"/>
      <c r="H32" s="138"/>
      <c r="I32" s="138"/>
      <c r="J32" s="138"/>
      <c r="K32" s="138"/>
      <c r="L32" s="138"/>
      <c r="M32" s="138"/>
      <c r="N32" s="140" t="s">
        <v>724</v>
      </c>
      <c r="O32" s="177">
        <v>5</v>
      </c>
      <c r="P32" s="140">
        <v>300000</v>
      </c>
      <c r="Q32" s="177">
        <v>1</v>
      </c>
      <c r="R32" s="177">
        <f t="shared" si="10"/>
        <v>60000</v>
      </c>
      <c r="S32" s="177"/>
    </row>
    <row r="33" spans="1:19" ht="31.5" x14ac:dyDescent="0.25">
      <c r="A33" s="23" t="s">
        <v>789</v>
      </c>
      <c r="B33" s="68" t="s">
        <v>48</v>
      </c>
      <c r="C33" s="135"/>
      <c r="D33" s="136"/>
      <c r="E33" s="136"/>
      <c r="F33" s="136"/>
      <c r="G33" s="137"/>
      <c r="H33" s="138"/>
      <c r="I33" s="138"/>
      <c r="J33" s="138"/>
      <c r="K33" s="138"/>
      <c r="L33" s="138"/>
      <c r="M33" s="138"/>
      <c r="N33" s="140" t="s">
        <v>711</v>
      </c>
      <c r="O33" s="177">
        <v>3</v>
      </c>
      <c r="P33" s="140">
        <v>400000</v>
      </c>
      <c r="Q33" s="177">
        <v>1</v>
      </c>
      <c r="R33" s="178">
        <f t="shared" si="10"/>
        <v>133333.33333333334</v>
      </c>
      <c r="S33" s="177"/>
    </row>
    <row r="34" spans="1:19" ht="31.5" x14ac:dyDescent="0.25">
      <c r="A34" s="23" t="s">
        <v>790</v>
      </c>
      <c r="B34" s="68" t="s">
        <v>48</v>
      </c>
      <c r="C34" s="135"/>
      <c r="D34" s="136"/>
      <c r="E34" s="136"/>
      <c r="F34" s="136"/>
      <c r="G34" s="137"/>
      <c r="H34" s="138"/>
      <c r="I34" s="138"/>
      <c r="J34" s="138"/>
      <c r="K34" s="138"/>
      <c r="L34" s="138"/>
      <c r="M34" s="138"/>
      <c r="N34" s="140" t="s">
        <v>711</v>
      </c>
      <c r="O34" s="177">
        <v>3</v>
      </c>
      <c r="P34" s="140">
        <v>400000</v>
      </c>
      <c r="Q34" s="177">
        <v>1</v>
      </c>
      <c r="R34" s="178">
        <f t="shared" si="10"/>
        <v>133333.33333333334</v>
      </c>
      <c r="S34" s="177"/>
    </row>
    <row r="35" spans="1:19" ht="31.5" x14ac:dyDescent="0.25">
      <c r="A35" s="23" t="s">
        <v>188</v>
      </c>
      <c r="B35" s="66" t="s">
        <v>49</v>
      </c>
      <c r="C35" s="135"/>
      <c r="D35" s="136"/>
      <c r="E35" s="136"/>
      <c r="F35" s="136"/>
      <c r="G35" s="137"/>
      <c r="H35" s="138" t="s">
        <v>718</v>
      </c>
      <c r="I35" s="138">
        <v>3</v>
      </c>
      <c r="J35" s="138">
        <v>300000</v>
      </c>
      <c r="K35" s="138">
        <v>1</v>
      </c>
      <c r="L35" s="138">
        <f t="shared" ref="L35:L42" si="11">K35*J35/I35</f>
        <v>100000</v>
      </c>
      <c r="M35" s="138"/>
      <c r="N35" s="140" t="s">
        <v>718</v>
      </c>
      <c r="O35" s="177">
        <v>3</v>
      </c>
      <c r="P35" s="140">
        <v>300000</v>
      </c>
      <c r="Q35" s="140">
        <v>1</v>
      </c>
      <c r="R35" s="177">
        <f t="shared" si="10"/>
        <v>100000</v>
      </c>
      <c r="S35" s="177"/>
    </row>
    <row r="36" spans="1:19" ht="31.5" x14ac:dyDescent="0.25">
      <c r="A36" s="23" t="s">
        <v>180</v>
      </c>
      <c r="B36" s="66" t="s">
        <v>49</v>
      </c>
      <c r="C36" s="150" t="s">
        <v>722</v>
      </c>
      <c r="D36" s="151">
        <v>3</v>
      </c>
      <c r="E36" s="136">
        <v>300000</v>
      </c>
      <c r="F36" s="136">
        <v>1</v>
      </c>
      <c r="G36" s="137">
        <f>E36*F36/D36</f>
        <v>100000</v>
      </c>
      <c r="H36" s="152" t="s">
        <v>722</v>
      </c>
      <c r="I36" s="152">
        <v>3</v>
      </c>
      <c r="J36" s="138">
        <v>300000</v>
      </c>
      <c r="K36" s="138">
        <v>1</v>
      </c>
      <c r="L36" s="138">
        <f t="shared" si="11"/>
        <v>100000</v>
      </c>
      <c r="M36" s="138"/>
      <c r="N36" s="153" t="s">
        <v>723</v>
      </c>
      <c r="O36" s="177">
        <v>1</v>
      </c>
      <c r="P36" s="140">
        <v>300000</v>
      </c>
      <c r="Q36" s="140">
        <v>1</v>
      </c>
      <c r="R36" s="177">
        <f t="shared" si="10"/>
        <v>300000</v>
      </c>
      <c r="S36" s="177"/>
    </row>
    <row r="37" spans="1:19" ht="31.5" x14ac:dyDescent="0.25">
      <c r="A37" s="23" t="s">
        <v>593</v>
      </c>
      <c r="B37" s="66" t="s">
        <v>49</v>
      </c>
      <c r="C37" s="150" t="s">
        <v>685</v>
      </c>
      <c r="D37" s="151">
        <v>3</v>
      </c>
      <c r="E37" s="136">
        <v>300000</v>
      </c>
      <c r="F37" s="136">
        <v>1</v>
      </c>
      <c r="G37" s="137">
        <f>E37*F37/D37</f>
        <v>100000</v>
      </c>
      <c r="H37" s="152" t="s">
        <v>685</v>
      </c>
      <c r="I37" s="152">
        <v>3</v>
      </c>
      <c r="J37" s="138">
        <v>300000</v>
      </c>
      <c r="K37" s="138">
        <v>1</v>
      </c>
      <c r="L37" s="138">
        <f t="shared" si="11"/>
        <v>100000</v>
      </c>
      <c r="M37" s="138"/>
      <c r="N37" s="153" t="s">
        <v>686</v>
      </c>
      <c r="O37" s="177">
        <v>1</v>
      </c>
      <c r="P37" s="140">
        <v>300000</v>
      </c>
      <c r="Q37" s="140">
        <v>1</v>
      </c>
      <c r="R37" s="177">
        <f t="shared" si="10"/>
        <v>300000</v>
      </c>
      <c r="S37" s="177"/>
    </row>
    <row r="38" spans="1:19" ht="31.5" x14ac:dyDescent="0.25">
      <c r="A38" s="23" t="s">
        <v>575</v>
      </c>
      <c r="B38" s="67" t="s">
        <v>66</v>
      </c>
      <c r="C38" s="135"/>
      <c r="D38" s="136"/>
      <c r="E38" s="136"/>
      <c r="F38" s="136"/>
      <c r="G38" s="137"/>
      <c r="H38" s="138" t="s">
        <v>718</v>
      </c>
      <c r="I38" s="138">
        <v>3</v>
      </c>
      <c r="J38" s="138">
        <v>300000</v>
      </c>
      <c r="K38" s="138">
        <v>1</v>
      </c>
      <c r="L38" s="138">
        <f t="shared" si="11"/>
        <v>100000</v>
      </c>
      <c r="M38" s="138"/>
      <c r="N38" s="140" t="s">
        <v>718</v>
      </c>
      <c r="O38" s="177">
        <v>3</v>
      </c>
      <c r="P38" s="140">
        <v>300000</v>
      </c>
      <c r="Q38" s="140">
        <v>1</v>
      </c>
      <c r="R38" s="177">
        <f t="shared" si="10"/>
        <v>100000</v>
      </c>
      <c r="S38" s="177"/>
    </row>
    <row r="39" spans="1:19" ht="31.5" x14ac:dyDescent="0.25">
      <c r="A39" s="23" t="s">
        <v>576</v>
      </c>
      <c r="B39" s="67" t="s">
        <v>66</v>
      </c>
      <c r="C39" s="135"/>
      <c r="D39" s="136"/>
      <c r="E39" s="136"/>
      <c r="F39" s="136"/>
      <c r="G39" s="137"/>
      <c r="H39" s="138" t="s">
        <v>707</v>
      </c>
      <c r="I39" s="138">
        <v>3</v>
      </c>
      <c r="J39" s="138">
        <v>300000</v>
      </c>
      <c r="K39" s="138">
        <v>1</v>
      </c>
      <c r="L39" s="138">
        <f t="shared" si="11"/>
        <v>100000</v>
      </c>
      <c r="M39" s="138"/>
      <c r="N39" s="140" t="s">
        <v>707</v>
      </c>
      <c r="O39" s="177">
        <v>3</v>
      </c>
      <c r="P39" s="140">
        <v>300000</v>
      </c>
      <c r="Q39" s="140">
        <v>1</v>
      </c>
      <c r="R39" s="177">
        <f t="shared" si="10"/>
        <v>100000</v>
      </c>
      <c r="S39" s="177"/>
    </row>
    <row r="40" spans="1:19" ht="31.5" x14ac:dyDescent="0.25">
      <c r="A40" s="23" t="s">
        <v>577</v>
      </c>
      <c r="B40" s="67" t="s">
        <v>66</v>
      </c>
      <c r="C40" s="135"/>
      <c r="D40" s="136"/>
      <c r="E40" s="136"/>
      <c r="F40" s="136"/>
      <c r="G40" s="137"/>
      <c r="H40" s="138"/>
      <c r="I40" s="138"/>
      <c r="J40" s="138"/>
      <c r="K40" s="138"/>
      <c r="L40" s="138"/>
      <c r="M40" s="138"/>
      <c r="N40" s="140" t="s">
        <v>718</v>
      </c>
      <c r="O40" s="177">
        <v>3</v>
      </c>
      <c r="P40" s="140">
        <v>300000</v>
      </c>
      <c r="Q40" s="140">
        <v>1</v>
      </c>
      <c r="R40" s="177">
        <f t="shared" si="10"/>
        <v>100000</v>
      </c>
      <c r="S40" s="177"/>
    </row>
    <row r="41" spans="1:19" ht="31.5" x14ac:dyDescent="0.25">
      <c r="A41" s="23" t="s">
        <v>578</v>
      </c>
      <c r="B41" s="67" t="s">
        <v>66</v>
      </c>
      <c r="C41" s="135"/>
      <c r="D41" s="136"/>
      <c r="E41" s="136"/>
      <c r="F41" s="136"/>
      <c r="G41" s="137"/>
      <c r="H41" s="138" t="s">
        <v>687</v>
      </c>
      <c r="I41" s="138">
        <v>3</v>
      </c>
      <c r="J41" s="138">
        <v>300000</v>
      </c>
      <c r="K41" s="138">
        <v>1</v>
      </c>
      <c r="L41" s="138">
        <f t="shared" si="11"/>
        <v>100000</v>
      </c>
      <c r="M41" s="138"/>
      <c r="N41" s="140" t="s">
        <v>718</v>
      </c>
      <c r="O41" s="177">
        <v>3</v>
      </c>
      <c r="P41" s="140">
        <v>300000</v>
      </c>
      <c r="Q41" s="140">
        <v>1</v>
      </c>
      <c r="R41" s="177">
        <f t="shared" si="10"/>
        <v>100000</v>
      </c>
      <c r="S41" s="177"/>
    </row>
    <row r="42" spans="1:19" ht="31.5" x14ac:dyDescent="0.25">
      <c r="A42" s="23" t="s">
        <v>591</v>
      </c>
      <c r="B42" s="66" t="s">
        <v>49</v>
      </c>
      <c r="C42" s="135"/>
      <c r="D42" s="136"/>
      <c r="E42" s="136"/>
      <c r="F42" s="136"/>
      <c r="G42" s="137"/>
      <c r="H42" s="138" t="s">
        <v>687</v>
      </c>
      <c r="I42" s="138">
        <v>3</v>
      </c>
      <c r="J42" s="138">
        <v>300000</v>
      </c>
      <c r="K42" s="138">
        <v>1</v>
      </c>
      <c r="L42" s="138">
        <f t="shared" si="11"/>
        <v>100000</v>
      </c>
      <c r="M42" s="138"/>
      <c r="N42" s="140" t="s">
        <v>687</v>
      </c>
      <c r="O42" s="177">
        <v>3</v>
      </c>
      <c r="P42" s="140">
        <v>300000</v>
      </c>
      <c r="Q42" s="140">
        <v>1</v>
      </c>
      <c r="R42" s="177">
        <f t="shared" si="10"/>
        <v>100000</v>
      </c>
      <c r="S42" s="177"/>
    </row>
    <row r="43" spans="1:19" ht="31.5" x14ac:dyDescent="0.25">
      <c r="A43" s="23" t="s">
        <v>590</v>
      </c>
      <c r="B43" s="67" t="s">
        <v>66</v>
      </c>
      <c r="C43" s="135"/>
      <c r="D43" s="136"/>
      <c r="E43" s="136"/>
      <c r="F43" s="136"/>
      <c r="G43" s="137"/>
      <c r="H43" s="138"/>
      <c r="I43" s="138"/>
      <c r="J43" s="138"/>
      <c r="K43" s="138"/>
      <c r="L43" s="138"/>
      <c r="M43" s="138"/>
      <c r="N43" s="140" t="s">
        <v>718</v>
      </c>
      <c r="O43" s="177">
        <v>3</v>
      </c>
      <c r="P43" s="140">
        <v>300000</v>
      </c>
      <c r="Q43" s="140">
        <v>1</v>
      </c>
      <c r="R43" s="177">
        <f t="shared" si="10"/>
        <v>100000</v>
      </c>
      <c r="S43" s="177"/>
    </row>
    <row r="44" spans="1:19" ht="31.5" x14ac:dyDescent="0.25">
      <c r="A44" s="23" t="s">
        <v>589</v>
      </c>
      <c r="B44" s="67" t="s">
        <v>66</v>
      </c>
      <c r="C44" s="135"/>
      <c r="D44" s="136"/>
      <c r="E44" s="136"/>
      <c r="F44" s="136"/>
      <c r="G44" s="137"/>
      <c r="H44" s="138"/>
      <c r="I44" s="138"/>
      <c r="J44" s="138"/>
      <c r="K44" s="138"/>
      <c r="L44" s="138"/>
      <c r="M44" s="138"/>
      <c r="N44" s="140" t="s">
        <v>718</v>
      </c>
      <c r="O44" s="177">
        <v>3</v>
      </c>
      <c r="P44" s="140">
        <v>300000</v>
      </c>
      <c r="Q44" s="140">
        <v>1</v>
      </c>
      <c r="R44" s="177">
        <f t="shared" si="10"/>
        <v>100000</v>
      </c>
      <c r="S44" s="177"/>
    </row>
    <row r="45" spans="1:19" ht="31.5" x14ac:dyDescent="0.25">
      <c r="A45" s="23" t="s">
        <v>588</v>
      </c>
      <c r="B45" s="66" t="s">
        <v>49</v>
      </c>
      <c r="C45" s="135"/>
      <c r="D45" s="136"/>
      <c r="E45" s="136"/>
      <c r="F45" s="136"/>
      <c r="G45" s="137"/>
      <c r="H45" s="138" t="s">
        <v>720</v>
      </c>
      <c r="I45" s="138">
        <v>3</v>
      </c>
      <c r="J45" s="138">
        <v>300000</v>
      </c>
      <c r="K45" s="138">
        <v>2</v>
      </c>
      <c r="L45" s="138">
        <f t="shared" ref="L45" si="12">K45*J45/I45</f>
        <v>200000</v>
      </c>
      <c r="M45" s="138"/>
      <c r="N45" s="140" t="s">
        <v>720</v>
      </c>
      <c r="O45" s="177">
        <v>3</v>
      </c>
      <c r="P45" s="140">
        <v>300000</v>
      </c>
      <c r="Q45" s="140">
        <v>2</v>
      </c>
      <c r="R45" s="177">
        <f t="shared" si="10"/>
        <v>200000</v>
      </c>
      <c r="S45" s="177"/>
    </row>
    <row r="46" spans="1:19" ht="31.5" x14ac:dyDescent="0.25">
      <c r="A46" s="23" t="s">
        <v>677</v>
      </c>
      <c r="B46" s="68" t="s">
        <v>48</v>
      </c>
      <c r="C46" s="135"/>
      <c r="D46" s="136"/>
      <c r="E46" s="136"/>
      <c r="F46" s="136"/>
      <c r="G46" s="137"/>
      <c r="H46" s="138"/>
      <c r="I46" s="138"/>
      <c r="J46" s="138"/>
      <c r="K46" s="138"/>
      <c r="L46" s="138"/>
      <c r="M46" s="138"/>
      <c r="N46" s="140" t="s">
        <v>721</v>
      </c>
      <c r="O46" s="177">
        <v>3</v>
      </c>
      <c r="P46" s="140">
        <v>300000</v>
      </c>
      <c r="Q46" s="140">
        <v>3</v>
      </c>
      <c r="R46" s="177">
        <f t="shared" si="10"/>
        <v>300000</v>
      </c>
      <c r="S46" s="177"/>
    </row>
    <row r="47" spans="1:19" ht="31.5" x14ac:dyDescent="0.25">
      <c r="A47" s="23" t="s">
        <v>587</v>
      </c>
      <c r="B47" s="68" t="s">
        <v>48</v>
      </c>
      <c r="C47" s="135"/>
      <c r="D47" s="136"/>
      <c r="E47" s="136"/>
      <c r="F47" s="136"/>
      <c r="G47" s="137"/>
      <c r="H47" s="138"/>
      <c r="I47" s="138"/>
      <c r="J47" s="138"/>
      <c r="K47" s="138"/>
      <c r="L47" s="138"/>
      <c r="M47" s="138"/>
      <c r="N47" s="140"/>
      <c r="O47" s="177"/>
      <c r="P47" s="177"/>
      <c r="Q47" s="177"/>
      <c r="R47" s="177"/>
      <c r="S47" s="177"/>
    </row>
    <row r="48" spans="1:19" ht="31.5" x14ac:dyDescent="0.25">
      <c r="A48" s="23" t="s">
        <v>586</v>
      </c>
      <c r="B48" s="67" t="s">
        <v>66</v>
      </c>
      <c r="C48" s="135"/>
      <c r="D48" s="136"/>
      <c r="E48" s="136"/>
      <c r="F48" s="136"/>
      <c r="G48" s="137"/>
      <c r="H48" s="138"/>
      <c r="I48" s="138"/>
      <c r="J48" s="138"/>
      <c r="K48" s="138"/>
      <c r="L48" s="138"/>
      <c r="M48" s="138"/>
      <c r="N48" s="140" t="s">
        <v>718</v>
      </c>
      <c r="O48" s="177">
        <v>3</v>
      </c>
      <c r="P48" s="140">
        <v>300000</v>
      </c>
      <c r="Q48" s="140">
        <v>1</v>
      </c>
      <c r="R48" s="177">
        <f t="shared" ref="R48:R58" si="13">Q48*P48/O48</f>
        <v>100000</v>
      </c>
      <c r="S48" s="177"/>
    </row>
    <row r="49" spans="1:19" ht="47.25" x14ac:dyDescent="0.25">
      <c r="A49" s="23" t="s">
        <v>585</v>
      </c>
      <c r="B49" s="67" t="s">
        <v>66</v>
      </c>
      <c r="C49" s="135"/>
      <c r="D49" s="136"/>
      <c r="E49" s="136"/>
      <c r="F49" s="136"/>
      <c r="G49" s="137"/>
      <c r="H49" s="138" t="s">
        <v>717</v>
      </c>
      <c r="I49" s="138">
        <v>3</v>
      </c>
      <c r="J49" s="179">
        <v>200000</v>
      </c>
      <c r="K49" s="179">
        <v>1</v>
      </c>
      <c r="L49" s="138">
        <f t="shared" ref="L49" si="14">K49*J49/I49</f>
        <v>66666.666666666672</v>
      </c>
      <c r="M49" s="138"/>
      <c r="N49" s="140" t="s">
        <v>717</v>
      </c>
      <c r="O49" s="177">
        <v>3</v>
      </c>
      <c r="P49" s="177">
        <v>200000</v>
      </c>
      <c r="Q49" s="140">
        <v>1</v>
      </c>
      <c r="R49" s="177">
        <f t="shared" si="13"/>
        <v>66666.666666666672</v>
      </c>
      <c r="S49" s="177"/>
    </row>
    <row r="50" spans="1:19" ht="31.5" x14ac:dyDescent="0.25">
      <c r="A50" s="23" t="s">
        <v>584</v>
      </c>
      <c r="B50" s="68" t="s">
        <v>48</v>
      </c>
      <c r="C50" s="135"/>
      <c r="D50" s="136"/>
      <c r="E50" s="136"/>
      <c r="F50" s="136"/>
      <c r="G50" s="137"/>
      <c r="H50" s="138"/>
      <c r="I50" s="138"/>
      <c r="J50" s="138"/>
      <c r="K50" s="138"/>
      <c r="L50" s="138"/>
      <c r="M50" s="138"/>
      <c r="N50" s="140"/>
      <c r="O50" s="177"/>
      <c r="P50" s="177"/>
      <c r="Q50" s="177"/>
      <c r="R50" s="177"/>
      <c r="S50" s="177"/>
    </row>
    <row r="51" spans="1:19" ht="31.5" x14ac:dyDescent="0.25">
      <c r="A51" s="23" t="s">
        <v>583</v>
      </c>
      <c r="B51" s="67" t="s">
        <v>66</v>
      </c>
      <c r="C51" s="135"/>
      <c r="D51" s="136"/>
      <c r="E51" s="136"/>
      <c r="F51" s="136"/>
      <c r="G51" s="137"/>
      <c r="H51" s="138"/>
      <c r="I51" s="138"/>
      <c r="J51" s="138"/>
      <c r="K51" s="138"/>
      <c r="L51" s="138"/>
      <c r="M51" s="138"/>
      <c r="N51" s="140" t="s">
        <v>718</v>
      </c>
      <c r="O51" s="177">
        <v>3</v>
      </c>
      <c r="P51" s="140">
        <v>300000</v>
      </c>
      <c r="Q51" s="140">
        <v>1</v>
      </c>
      <c r="R51" s="177">
        <f t="shared" si="13"/>
        <v>100000</v>
      </c>
      <c r="S51" s="177"/>
    </row>
    <row r="52" spans="1:19" ht="31.5" x14ac:dyDescent="0.25">
      <c r="A52" s="23" t="s">
        <v>582</v>
      </c>
      <c r="B52" s="68" t="s">
        <v>48</v>
      </c>
      <c r="C52" s="135"/>
      <c r="D52" s="136"/>
      <c r="E52" s="136"/>
      <c r="F52" s="136"/>
      <c r="G52" s="137"/>
      <c r="H52" s="138"/>
      <c r="I52" s="138"/>
      <c r="J52" s="138"/>
      <c r="K52" s="138"/>
      <c r="L52" s="138"/>
      <c r="M52" s="138"/>
      <c r="N52" s="140" t="s">
        <v>718</v>
      </c>
      <c r="O52" s="177">
        <v>3</v>
      </c>
      <c r="P52" s="140">
        <v>300000</v>
      </c>
      <c r="Q52" s="140">
        <v>1</v>
      </c>
      <c r="R52" s="177">
        <f t="shared" si="13"/>
        <v>100000</v>
      </c>
      <c r="S52" s="177"/>
    </row>
    <row r="53" spans="1:19" ht="31.5" x14ac:dyDescent="0.25">
      <c r="A53" s="23" t="s">
        <v>581</v>
      </c>
      <c r="B53" s="68" t="s">
        <v>48</v>
      </c>
      <c r="C53" s="135"/>
      <c r="D53" s="136"/>
      <c r="E53" s="136"/>
      <c r="F53" s="136"/>
      <c r="G53" s="137"/>
      <c r="H53" s="138"/>
      <c r="I53" s="138"/>
      <c r="J53" s="138"/>
      <c r="K53" s="138"/>
      <c r="L53" s="138"/>
      <c r="M53" s="138"/>
      <c r="N53" s="140"/>
      <c r="O53" s="177"/>
      <c r="P53" s="177"/>
      <c r="Q53" s="177"/>
      <c r="R53" s="177"/>
      <c r="S53" s="177"/>
    </row>
    <row r="54" spans="1:19" ht="31.5" x14ac:dyDescent="0.25">
      <c r="A54" s="23" t="s">
        <v>229</v>
      </c>
      <c r="B54" s="66" t="s">
        <v>49</v>
      </c>
      <c r="C54" s="135"/>
      <c r="D54" s="136"/>
      <c r="E54" s="136"/>
      <c r="F54" s="136"/>
      <c r="G54" s="137"/>
      <c r="H54" s="138" t="s">
        <v>719</v>
      </c>
      <c r="I54" s="138">
        <v>5</v>
      </c>
      <c r="J54" s="138">
        <v>300000</v>
      </c>
      <c r="K54" s="138">
        <v>1</v>
      </c>
      <c r="L54" s="138">
        <f t="shared" ref="L54:L56" si="15">K54*J54/I54</f>
        <v>60000</v>
      </c>
      <c r="M54" s="138"/>
      <c r="N54" s="140" t="s">
        <v>720</v>
      </c>
      <c r="O54" s="177">
        <v>3</v>
      </c>
      <c r="P54" s="140">
        <v>300000</v>
      </c>
      <c r="Q54" s="140">
        <v>2</v>
      </c>
      <c r="R54" s="177">
        <f t="shared" si="13"/>
        <v>200000</v>
      </c>
      <c r="S54" s="177"/>
    </row>
    <row r="55" spans="1:19" ht="31.5" x14ac:dyDescent="0.25">
      <c r="A55" s="23" t="s">
        <v>235</v>
      </c>
      <c r="B55" s="66" t="s">
        <v>49</v>
      </c>
      <c r="C55" s="135" t="s">
        <v>741</v>
      </c>
      <c r="D55" s="136">
        <v>5</v>
      </c>
      <c r="E55" s="165">
        <v>200000</v>
      </c>
      <c r="F55" s="165">
        <v>1</v>
      </c>
      <c r="G55" s="180">
        <f>E55/D55</f>
        <v>40000</v>
      </c>
      <c r="H55" s="138" t="s">
        <v>716</v>
      </c>
      <c r="I55" s="138">
        <v>3</v>
      </c>
      <c r="J55" s="179">
        <v>200000</v>
      </c>
      <c r="K55" s="179">
        <v>1</v>
      </c>
      <c r="L55" s="138">
        <f t="shared" si="15"/>
        <v>66666.666666666672</v>
      </c>
      <c r="M55" s="138"/>
      <c r="N55" s="140" t="s">
        <v>716</v>
      </c>
      <c r="O55" s="177">
        <v>3</v>
      </c>
      <c r="P55" s="177">
        <v>200000</v>
      </c>
      <c r="Q55" s="140">
        <v>1</v>
      </c>
      <c r="R55" s="177">
        <f t="shared" si="13"/>
        <v>66666.666666666672</v>
      </c>
      <c r="S55" s="177"/>
    </row>
    <row r="56" spans="1:19" ht="31.5" x14ac:dyDescent="0.25">
      <c r="A56" s="23" t="s">
        <v>236</v>
      </c>
      <c r="B56" s="66" t="s">
        <v>49</v>
      </c>
      <c r="C56" s="135" t="s">
        <v>742</v>
      </c>
      <c r="D56" s="136">
        <v>5</v>
      </c>
      <c r="E56" s="165">
        <v>200000</v>
      </c>
      <c r="F56" s="165">
        <v>1</v>
      </c>
      <c r="G56" s="180">
        <f>E56/D56</f>
        <v>40000</v>
      </c>
      <c r="H56" s="138" t="s">
        <v>716</v>
      </c>
      <c r="I56" s="138">
        <v>3</v>
      </c>
      <c r="J56" s="179">
        <v>200000</v>
      </c>
      <c r="K56" s="179">
        <v>1</v>
      </c>
      <c r="L56" s="138">
        <f t="shared" si="15"/>
        <v>66666.666666666672</v>
      </c>
      <c r="M56" s="138"/>
      <c r="N56" s="140" t="s">
        <v>716</v>
      </c>
      <c r="O56" s="177">
        <v>3</v>
      </c>
      <c r="P56" s="177">
        <v>200000</v>
      </c>
      <c r="Q56" s="140">
        <v>1</v>
      </c>
      <c r="R56" s="177">
        <f t="shared" si="13"/>
        <v>66666.666666666672</v>
      </c>
      <c r="S56" s="177"/>
    </row>
    <row r="57" spans="1:19" ht="31.5" x14ac:dyDescent="0.25">
      <c r="A57" s="23" t="s">
        <v>240</v>
      </c>
      <c r="B57" s="67" t="s">
        <v>66</v>
      </c>
      <c r="C57" s="135"/>
      <c r="D57" s="136"/>
      <c r="E57" s="136"/>
      <c r="F57" s="136"/>
      <c r="G57" s="137"/>
      <c r="H57" s="138"/>
      <c r="I57" s="138"/>
      <c r="J57" s="138"/>
      <c r="K57" s="138"/>
      <c r="L57" s="138"/>
      <c r="M57" s="138"/>
      <c r="N57" s="140" t="s">
        <v>718</v>
      </c>
      <c r="O57" s="177">
        <v>3</v>
      </c>
      <c r="P57" s="140">
        <v>300000</v>
      </c>
      <c r="Q57" s="140">
        <v>1</v>
      </c>
      <c r="R57" s="177">
        <f t="shared" si="13"/>
        <v>100000</v>
      </c>
      <c r="S57" s="177"/>
    </row>
    <row r="58" spans="1:19" ht="31.5" x14ac:dyDescent="0.25">
      <c r="A58" s="23" t="s">
        <v>193</v>
      </c>
      <c r="B58" s="66" t="s">
        <v>49</v>
      </c>
      <c r="C58" s="135"/>
      <c r="D58" s="136"/>
      <c r="E58" s="136"/>
      <c r="F58" s="136"/>
      <c r="G58" s="137"/>
      <c r="H58" s="138" t="s">
        <v>706</v>
      </c>
      <c r="I58" s="138">
        <v>3</v>
      </c>
      <c r="J58" s="179">
        <v>400000</v>
      </c>
      <c r="K58" s="138">
        <v>1</v>
      </c>
      <c r="L58" s="138">
        <f t="shared" ref="L58" si="16">K58*J58/I58</f>
        <v>133333.33333333334</v>
      </c>
      <c r="M58" s="138"/>
      <c r="N58" s="140" t="s">
        <v>711</v>
      </c>
      <c r="O58" s="177">
        <v>3</v>
      </c>
      <c r="P58" s="177">
        <v>400000</v>
      </c>
      <c r="Q58" s="140">
        <v>1</v>
      </c>
      <c r="R58" s="177">
        <f t="shared" si="13"/>
        <v>133333.33333333334</v>
      </c>
      <c r="S58" s="177"/>
    </row>
    <row r="59" spans="1:19" ht="32.25" thickBot="1" x14ac:dyDescent="0.3">
      <c r="A59" s="6" t="s">
        <v>793</v>
      </c>
      <c r="B59" s="70" t="s">
        <v>48</v>
      </c>
      <c r="C59" s="135"/>
      <c r="D59" s="136"/>
      <c r="E59" s="136"/>
      <c r="F59" s="136"/>
      <c r="G59" s="137"/>
      <c r="H59" s="138"/>
      <c r="I59" s="138"/>
      <c r="J59" s="138"/>
      <c r="K59" s="138"/>
      <c r="L59" s="138"/>
      <c r="M59" s="138"/>
      <c r="N59" s="140"/>
      <c r="O59" s="177"/>
      <c r="P59" s="177"/>
      <c r="Q59" s="177"/>
      <c r="R59" s="177"/>
      <c r="S59" s="177"/>
    </row>
    <row r="60" spans="1:19" ht="31.5" x14ac:dyDescent="0.25">
      <c r="A60" s="279" t="s">
        <v>246</v>
      </c>
      <c r="B60" s="71" t="s">
        <v>48</v>
      </c>
      <c r="C60" s="135"/>
      <c r="D60" s="136"/>
      <c r="E60" s="136"/>
      <c r="F60" s="136"/>
      <c r="G60" s="137"/>
      <c r="H60" s="138"/>
      <c r="I60" s="138"/>
      <c r="J60" s="138"/>
      <c r="K60" s="138"/>
      <c r="L60" s="138"/>
      <c r="M60" s="138"/>
      <c r="N60" s="140"/>
      <c r="O60" s="177"/>
      <c r="P60" s="177"/>
      <c r="Q60" s="177"/>
      <c r="R60" s="177"/>
      <c r="S60" s="177"/>
    </row>
    <row r="61" spans="1:19" ht="31.5" x14ac:dyDescent="0.25">
      <c r="A61" s="23" t="s">
        <v>250</v>
      </c>
      <c r="B61" s="66" t="s">
        <v>49</v>
      </c>
      <c r="C61" s="135" t="s">
        <v>715</v>
      </c>
      <c r="D61" s="136">
        <v>5</v>
      </c>
      <c r="E61" s="165">
        <v>200000</v>
      </c>
      <c r="F61" s="165">
        <v>1</v>
      </c>
      <c r="G61" s="137">
        <f>E61*F61/D61</f>
        <v>40000</v>
      </c>
      <c r="H61" s="138" t="s">
        <v>716</v>
      </c>
      <c r="I61" s="138">
        <v>3</v>
      </c>
      <c r="J61" s="179">
        <v>200000</v>
      </c>
      <c r="K61" s="179">
        <v>1</v>
      </c>
      <c r="L61" s="138">
        <f t="shared" ref="L61" si="17">K61*J61/I61</f>
        <v>66666.666666666672</v>
      </c>
      <c r="M61" s="138"/>
      <c r="N61" s="140" t="s">
        <v>716</v>
      </c>
      <c r="O61" s="177">
        <v>3</v>
      </c>
      <c r="P61" s="177">
        <v>200000</v>
      </c>
      <c r="Q61" s="140">
        <v>1</v>
      </c>
      <c r="R61" s="177">
        <f t="shared" ref="R61" si="18">Q61*P61/O61</f>
        <v>66666.666666666672</v>
      </c>
      <c r="S61" s="177"/>
    </row>
    <row r="62" spans="1:19" ht="31.5" x14ac:dyDescent="0.25">
      <c r="A62" s="23" t="s">
        <v>265</v>
      </c>
      <c r="B62" s="67" t="s">
        <v>66</v>
      </c>
      <c r="C62" s="135"/>
      <c r="D62" s="136"/>
      <c r="E62" s="136"/>
      <c r="F62" s="136"/>
      <c r="G62" s="137"/>
      <c r="H62" s="138"/>
      <c r="I62" s="138"/>
      <c r="J62" s="138"/>
      <c r="K62" s="138"/>
      <c r="L62" s="138"/>
      <c r="M62" s="138"/>
      <c r="N62" s="140"/>
      <c r="O62" s="177"/>
      <c r="P62" s="177"/>
      <c r="Q62" s="177"/>
      <c r="R62" s="177"/>
      <c r="S62" s="177"/>
    </row>
    <row r="63" spans="1:19" ht="31.5" x14ac:dyDescent="0.25">
      <c r="A63" s="23" t="s">
        <v>256</v>
      </c>
      <c r="B63" s="66" t="s">
        <v>49</v>
      </c>
      <c r="C63" s="136" t="s">
        <v>715</v>
      </c>
      <c r="D63" s="136">
        <v>5</v>
      </c>
      <c r="E63" s="165">
        <v>200000</v>
      </c>
      <c r="F63" s="136">
        <v>1</v>
      </c>
      <c r="G63" s="137">
        <f>E63*F63/D63</f>
        <v>40000</v>
      </c>
      <c r="H63" s="138" t="s">
        <v>716</v>
      </c>
      <c r="I63" s="138">
        <v>3</v>
      </c>
      <c r="J63" s="179">
        <v>200000</v>
      </c>
      <c r="K63" s="179">
        <v>1</v>
      </c>
      <c r="L63" s="138">
        <f t="shared" ref="L63:L65" si="19">K63*J63/I63</f>
        <v>66666.666666666672</v>
      </c>
      <c r="M63" s="138"/>
      <c r="N63" s="140" t="s">
        <v>716</v>
      </c>
      <c r="O63" s="177">
        <v>3</v>
      </c>
      <c r="P63" s="177">
        <v>200000</v>
      </c>
      <c r="Q63" s="177">
        <v>1</v>
      </c>
      <c r="R63" s="177">
        <f>Q63*P63/O63</f>
        <v>66666.666666666672</v>
      </c>
      <c r="S63" s="177"/>
    </row>
    <row r="64" spans="1:19" ht="31.5" x14ac:dyDescent="0.25">
      <c r="A64" s="23" t="s">
        <v>260</v>
      </c>
      <c r="B64" s="67" t="s">
        <v>66</v>
      </c>
      <c r="C64" s="135"/>
      <c r="D64" s="136"/>
      <c r="E64" s="136"/>
      <c r="F64" s="136"/>
      <c r="G64" s="137"/>
      <c r="H64" s="138" t="s">
        <v>716</v>
      </c>
      <c r="I64" s="138">
        <v>3</v>
      </c>
      <c r="J64" s="179">
        <v>200000</v>
      </c>
      <c r="K64" s="179">
        <v>1</v>
      </c>
      <c r="L64" s="138">
        <f t="shared" si="19"/>
        <v>66666.666666666672</v>
      </c>
      <c r="M64" s="138"/>
      <c r="N64" s="140" t="s">
        <v>716</v>
      </c>
      <c r="O64" s="177">
        <v>3</v>
      </c>
      <c r="P64" s="177">
        <v>200000</v>
      </c>
      <c r="Q64" s="177">
        <v>1</v>
      </c>
      <c r="R64" s="177">
        <f>Q64*P64/O64</f>
        <v>66666.666666666672</v>
      </c>
      <c r="S64" s="177"/>
    </row>
    <row r="65" spans="1:19" ht="31.5" x14ac:dyDescent="0.25">
      <c r="A65" s="23" t="s">
        <v>263</v>
      </c>
      <c r="B65" s="67" t="s">
        <v>66</v>
      </c>
      <c r="C65" s="135"/>
      <c r="D65" s="136"/>
      <c r="E65" s="136"/>
      <c r="F65" s="136"/>
      <c r="G65" s="137"/>
      <c r="H65" s="138" t="s">
        <v>716</v>
      </c>
      <c r="I65" s="138">
        <v>3</v>
      </c>
      <c r="J65" s="179">
        <v>200000</v>
      </c>
      <c r="K65" s="179">
        <v>1</v>
      </c>
      <c r="L65" s="138">
        <f t="shared" si="19"/>
        <v>66666.666666666672</v>
      </c>
      <c r="M65" s="138"/>
      <c r="N65" s="140" t="s">
        <v>716</v>
      </c>
      <c r="O65" s="177">
        <v>3</v>
      </c>
      <c r="P65" s="177">
        <v>200000</v>
      </c>
      <c r="Q65" s="177">
        <v>1</v>
      </c>
      <c r="R65" s="177">
        <f t="shared" ref="R65:R68" si="20">Q65*P65/O65</f>
        <v>66666.666666666672</v>
      </c>
      <c r="S65" s="177"/>
    </row>
    <row r="66" spans="1:19" ht="47.25" x14ac:dyDescent="0.25">
      <c r="A66" s="99" t="s">
        <v>542</v>
      </c>
      <c r="B66" s="77" t="s">
        <v>66</v>
      </c>
      <c r="C66" s="136"/>
      <c r="D66" s="136"/>
      <c r="E66" s="136"/>
      <c r="F66" s="136"/>
      <c r="G66" s="137"/>
      <c r="H66" s="138"/>
      <c r="I66" s="138"/>
      <c r="J66" s="138"/>
      <c r="K66" s="138"/>
      <c r="L66" s="138"/>
      <c r="M66" s="138"/>
      <c r="N66" s="140" t="s">
        <v>713</v>
      </c>
      <c r="O66" s="177">
        <v>3</v>
      </c>
      <c r="P66" s="177">
        <v>400000</v>
      </c>
      <c r="Q66" s="177">
        <v>2</v>
      </c>
      <c r="R66" s="177">
        <f t="shared" si="20"/>
        <v>266666.66666666669</v>
      </c>
      <c r="S66" s="177"/>
    </row>
    <row r="67" spans="1:19" ht="47.25" x14ac:dyDescent="0.25">
      <c r="A67" s="267" t="s">
        <v>543</v>
      </c>
      <c r="B67" s="77" t="s">
        <v>66</v>
      </c>
      <c r="C67" s="136"/>
      <c r="D67" s="136"/>
      <c r="E67" s="136"/>
      <c r="F67" s="136"/>
      <c r="G67" s="137"/>
      <c r="H67" s="138" t="s">
        <v>711</v>
      </c>
      <c r="I67" s="138">
        <v>3</v>
      </c>
      <c r="J67" s="179">
        <v>400000</v>
      </c>
      <c r="K67" s="179">
        <v>1</v>
      </c>
      <c r="L67" s="138">
        <f t="shared" ref="L67:L68" si="21">K67*J67/I67</f>
        <v>133333.33333333334</v>
      </c>
      <c r="M67" s="138"/>
      <c r="N67" s="140" t="s">
        <v>713</v>
      </c>
      <c r="O67" s="177">
        <v>3</v>
      </c>
      <c r="P67" s="177">
        <v>400000</v>
      </c>
      <c r="Q67" s="177">
        <v>2</v>
      </c>
      <c r="R67" s="177">
        <f t="shared" si="20"/>
        <v>266666.66666666669</v>
      </c>
      <c r="S67" s="177"/>
    </row>
    <row r="68" spans="1:19" ht="32.25" thickBot="1" x14ac:dyDescent="0.3">
      <c r="A68" s="6" t="s">
        <v>269</v>
      </c>
      <c r="B68" s="72" t="s">
        <v>66</v>
      </c>
      <c r="C68" s="136"/>
      <c r="D68" s="136"/>
      <c r="E68" s="136"/>
      <c r="F68" s="136"/>
      <c r="G68" s="137"/>
      <c r="H68" s="138" t="s">
        <v>712</v>
      </c>
      <c r="I68" s="138">
        <v>5</v>
      </c>
      <c r="J68" s="179">
        <v>400000</v>
      </c>
      <c r="K68" s="179">
        <v>1</v>
      </c>
      <c r="L68" s="138">
        <f t="shared" si="21"/>
        <v>80000</v>
      </c>
      <c r="M68" s="138"/>
      <c r="N68" s="140" t="s">
        <v>713</v>
      </c>
      <c r="O68" s="177">
        <v>3</v>
      </c>
      <c r="P68" s="177">
        <v>400000</v>
      </c>
      <c r="Q68" s="177">
        <v>2</v>
      </c>
      <c r="R68" s="177">
        <f t="shared" si="20"/>
        <v>266666.66666666669</v>
      </c>
      <c r="S68" s="177"/>
    </row>
    <row r="69" spans="1:19" ht="31.5" x14ac:dyDescent="0.25">
      <c r="A69" s="279" t="s">
        <v>273</v>
      </c>
      <c r="B69" s="275" t="s">
        <v>49</v>
      </c>
      <c r="C69" s="136" t="s">
        <v>118</v>
      </c>
      <c r="D69" s="136"/>
      <c r="E69" s="136"/>
      <c r="F69" s="136"/>
      <c r="G69" s="137"/>
      <c r="H69" s="138" t="s">
        <v>118</v>
      </c>
      <c r="I69" s="138"/>
      <c r="J69" s="138"/>
      <c r="K69" s="138"/>
      <c r="L69" s="138"/>
      <c r="M69" s="138"/>
      <c r="N69" s="140" t="s">
        <v>118</v>
      </c>
      <c r="O69" s="177"/>
      <c r="P69" s="177"/>
      <c r="Q69" s="177"/>
      <c r="R69" s="177"/>
      <c r="S69" s="177"/>
    </row>
    <row r="70" spans="1:19" ht="31.5" x14ac:dyDescent="0.25">
      <c r="A70" s="277" t="s">
        <v>303</v>
      </c>
      <c r="B70" s="67" t="s">
        <v>66</v>
      </c>
      <c r="C70" s="136"/>
      <c r="D70" s="136"/>
      <c r="E70" s="136"/>
      <c r="F70" s="136"/>
      <c r="G70" s="137"/>
      <c r="H70" s="138" t="s">
        <v>707</v>
      </c>
      <c r="I70" s="138">
        <v>3</v>
      </c>
      <c r="J70" s="138">
        <v>300000</v>
      </c>
      <c r="K70" s="138">
        <v>1</v>
      </c>
      <c r="L70" s="138">
        <f t="shared" ref="L70" si="22">K70*J70/I70</f>
        <v>100000</v>
      </c>
      <c r="M70" s="138"/>
      <c r="N70" s="140" t="s">
        <v>708</v>
      </c>
      <c r="O70" s="177">
        <v>1</v>
      </c>
      <c r="P70" s="140">
        <v>300000</v>
      </c>
      <c r="Q70" s="140">
        <v>1</v>
      </c>
      <c r="R70" s="177">
        <f t="shared" ref="R70:R71" si="23">Q70*P70/O70</f>
        <v>300000</v>
      </c>
      <c r="S70" s="177"/>
    </row>
    <row r="71" spans="1:19" ht="31.5" x14ac:dyDescent="0.25">
      <c r="A71" s="23" t="s">
        <v>313</v>
      </c>
      <c r="B71" s="67" t="s">
        <v>66</v>
      </c>
      <c r="C71" s="136"/>
      <c r="D71" s="136"/>
      <c r="E71" s="136"/>
      <c r="F71" s="136"/>
      <c r="G71" s="137"/>
      <c r="H71" s="138"/>
      <c r="I71" s="138"/>
      <c r="J71" s="138"/>
      <c r="K71" s="138"/>
      <c r="L71" s="138"/>
      <c r="M71" s="138"/>
      <c r="N71" s="140" t="s">
        <v>708</v>
      </c>
      <c r="O71" s="177">
        <v>1</v>
      </c>
      <c r="P71" s="140">
        <v>300000</v>
      </c>
      <c r="Q71" s="177">
        <v>1</v>
      </c>
      <c r="R71" s="177">
        <f t="shared" si="23"/>
        <v>300000</v>
      </c>
      <c r="S71" s="177"/>
    </row>
    <row r="72" spans="1:19" ht="31.5" x14ac:dyDescent="0.25">
      <c r="A72" s="23" t="s">
        <v>317</v>
      </c>
      <c r="B72" s="66" t="s">
        <v>49</v>
      </c>
      <c r="C72" s="136" t="s">
        <v>118</v>
      </c>
      <c r="D72" s="136"/>
      <c r="E72" s="136"/>
      <c r="F72" s="136"/>
      <c r="G72" s="137"/>
      <c r="H72" s="138" t="s">
        <v>118</v>
      </c>
      <c r="I72" s="138"/>
      <c r="J72" s="138"/>
      <c r="K72" s="138"/>
      <c r="L72" s="138"/>
      <c r="M72" s="138"/>
      <c r="N72" s="140" t="s">
        <v>118</v>
      </c>
      <c r="O72" s="177"/>
      <c r="P72" s="177"/>
      <c r="Q72" s="177"/>
      <c r="R72" s="177"/>
      <c r="S72" s="177"/>
    </row>
    <row r="73" spans="1:19" ht="31.5" x14ac:dyDescent="0.25">
      <c r="A73" s="23" t="s">
        <v>326</v>
      </c>
      <c r="B73" s="66" t="s">
        <v>49</v>
      </c>
      <c r="C73" s="136"/>
      <c r="D73" s="136"/>
      <c r="E73" s="136"/>
      <c r="F73" s="136"/>
      <c r="G73" s="137"/>
      <c r="H73" s="138"/>
      <c r="I73" s="138"/>
      <c r="J73" s="138"/>
      <c r="K73" s="138"/>
      <c r="L73" s="138"/>
      <c r="M73" s="138"/>
      <c r="N73" s="140" t="s">
        <v>711</v>
      </c>
      <c r="O73" s="177">
        <v>3</v>
      </c>
      <c r="P73" s="177">
        <v>400000</v>
      </c>
      <c r="Q73" s="177">
        <v>1</v>
      </c>
      <c r="R73" s="177">
        <f>Q73*P73/O73</f>
        <v>133333.33333333334</v>
      </c>
      <c r="S73" s="177"/>
    </row>
    <row r="74" spans="1:19" ht="31.5" x14ac:dyDescent="0.25">
      <c r="A74" s="270" t="s">
        <v>775</v>
      </c>
      <c r="B74" s="198" t="s">
        <v>48</v>
      </c>
      <c r="C74" s="136"/>
      <c r="D74" s="136"/>
      <c r="E74" s="136"/>
      <c r="F74" s="136"/>
      <c r="G74" s="137"/>
      <c r="H74" s="138"/>
      <c r="I74" s="138"/>
      <c r="J74" s="138"/>
      <c r="K74" s="138"/>
      <c r="L74" s="138"/>
      <c r="M74" s="138"/>
      <c r="N74" s="140"/>
      <c r="O74" s="177"/>
      <c r="P74" s="177"/>
      <c r="Q74" s="177"/>
      <c r="R74" s="177"/>
      <c r="S74" s="177"/>
    </row>
    <row r="75" spans="1:19" ht="78.75" x14ac:dyDescent="0.25">
      <c r="A75" s="270" t="s">
        <v>361</v>
      </c>
      <c r="B75" s="66" t="s">
        <v>49</v>
      </c>
      <c r="C75" s="136" t="s">
        <v>882</v>
      </c>
      <c r="D75" s="136">
        <v>2</v>
      </c>
      <c r="E75" s="136">
        <v>200000</v>
      </c>
      <c r="F75" s="136">
        <v>1</v>
      </c>
      <c r="G75" s="137">
        <f>E75*F75/D75</f>
        <v>100000</v>
      </c>
      <c r="H75" s="138" t="s">
        <v>757</v>
      </c>
      <c r="I75" s="138">
        <v>1</v>
      </c>
      <c r="J75" s="138">
        <v>200000</v>
      </c>
      <c r="K75" s="138">
        <v>1</v>
      </c>
      <c r="L75" s="138">
        <f>J75*K75/I75</f>
        <v>200000</v>
      </c>
      <c r="M75" s="138"/>
      <c r="N75" s="140" t="s">
        <v>756</v>
      </c>
      <c r="O75" s="177">
        <v>1</v>
      </c>
      <c r="P75" s="177">
        <v>200000</v>
      </c>
      <c r="Q75" s="177">
        <v>1</v>
      </c>
      <c r="R75" s="177">
        <f>Q75*P75/O75</f>
        <v>200000</v>
      </c>
      <c r="S75" s="177"/>
    </row>
    <row r="76" spans="1:19" ht="31.5" x14ac:dyDescent="0.25">
      <c r="A76" s="23" t="s">
        <v>286</v>
      </c>
      <c r="B76" s="66" t="s">
        <v>49</v>
      </c>
      <c r="C76" s="136" t="s">
        <v>118</v>
      </c>
      <c r="D76" s="136"/>
      <c r="E76" s="136"/>
      <c r="F76" s="136"/>
      <c r="G76" s="137"/>
      <c r="H76" s="138" t="s">
        <v>118</v>
      </c>
      <c r="I76" s="138"/>
      <c r="J76" s="138"/>
      <c r="K76" s="138"/>
      <c r="L76" s="138"/>
      <c r="M76" s="138"/>
      <c r="N76" s="140" t="s">
        <v>118</v>
      </c>
      <c r="O76" s="177"/>
      <c r="P76" s="177"/>
      <c r="Q76" s="177"/>
      <c r="R76" s="177"/>
      <c r="S76" s="177"/>
    </row>
    <row r="77" spans="1:19" ht="31.5" x14ac:dyDescent="0.25">
      <c r="A77" s="276" t="s">
        <v>293</v>
      </c>
      <c r="B77" s="66" t="s">
        <v>49</v>
      </c>
      <c r="C77" s="136" t="s">
        <v>118</v>
      </c>
      <c r="D77" s="136"/>
      <c r="E77" s="136"/>
      <c r="F77" s="136"/>
      <c r="G77" s="137"/>
      <c r="H77" s="138" t="s">
        <v>118</v>
      </c>
      <c r="I77" s="138"/>
      <c r="J77" s="138"/>
      <c r="K77" s="138"/>
      <c r="L77" s="138"/>
      <c r="M77" s="138"/>
      <c r="N77" s="140" t="s">
        <v>118</v>
      </c>
      <c r="O77" s="177"/>
      <c r="P77" s="177"/>
      <c r="Q77" s="177"/>
      <c r="R77" s="177"/>
      <c r="S77" s="177"/>
    </row>
    <row r="78" spans="1:19" ht="31.5" x14ac:dyDescent="0.25">
      <c r="A78" s="276" t="s">
        <v>338</v>
      </c>
      <c r="B78" s="66" t="s">
        <v>49</v>
      </c>
      <c r="C78" s="136" t="s">
        <v>118</v>
      </c>
      <c r="D78" s="136"/>
      <c r="E78" s="136"/>
      <c r="F78" s="136"/>
      <c r="G78" s="137"/>
      <c r="H78" s="138" t="s">
        <v>118</v>
      </c>
      <c r="I78" s="138"/>
      <c r="J78" s="138"/>
      <c r="K78" s="138"/>
      <c r="L78" s="138"/>
      <c r="M78" s="138"/>
      <c r="N78" s="140" t="s">
        <v>118</v>
      </c>
      <c r="O78" s="177"/>
      <c r="P78" s="177"/>
      <c r="Q78" s="177"/>
      <c r="R78" s="177"/>
      <c r="S78" s="177"/>
    </row>
    <row r="79" spans="1:19" ht="47.25" x14ac:dyDescent="0.25">
      <c r="A79" s="276" t="s">
        <v>815</v>
      </c>
      <c r="B79" s="67" t="s">
        <v>66</v>
      </c>
      <c r="C79" s="136"/>
      <c r="D79" s="136"/>
      <c r="E79" s="136"/>
      <c r="F79" s="136"/>
      <c r="G79" s="137"/>
      <c r="H79" s="138" t="s">
        <v>831</v>
      </c>
      <c r="I79" s="138">
        <v>5</v>
      </c>
      <c r="J79" s="138">
        <v>400000</v>
      </c>
      <c r="K79" s="138">
        <v>1</v>
      </c>
      <c r="L79" s="138">
        <f>K79*J79/I79</f>
        <v>80000</v>
      </c>
      <c r="M79" s="138"/>
      <c r="N79" s="140" t="s">
        <v>831</v>
      </c>
      <c r="O79" s="177">
        <v>5</v>
      </c>
      <c r="P79" s="140">
        <v>400000</v>
      </c>
      <c r="Q79" s="177">
        <v>1</v>
      </c>
      <c r="R79" s="177">
        <f t="shared" ref="R79:R86" si="24">Q79*P79/O79</f>
        <v>80000</v>
      </c>
      <c r="S79" s="177"/>
    </row>
    <row r="80" spans="1:19" ht="31.5" x14ac:dyDescent="0.25">
      <c r="A80" s="276" t="s">
        <v>826</v>
      </c>
      <c r="B80" s="68" t="s">
        <v>48</v>
      </c>
      <c r="C80" s="136"/>
      <c r="D80" s="136"/>
      <c r="E80" s="136"/>
      <c r="F80" s="136"/>
      <c r="G80" s="137"/>
      <c r="H80" s="138"/>
      <c r="I80" s="138"/>
      <c r="J80" s="138"/>
      <c r="K80" s="138"/>
      <c r="L80" s="138"/>
      <c r="M80" s="138"/>
      <c r="N80" s="140" t="s">
        <v>712</v>
      </c>
      <c r="O80" s="177">
        <v>5</v>
      </c>
      <c r="P80" s="140">
        <v>400000</v>
      </c>
      <c r="Q80" s="177">
        <v>1</v>
      </c>
      <c r="R80" s="177">
        <f t="shared" si="24"/>
        <v>80000</v>
      </c>
      <c r="S80" s="177"/>
    </row>
    <row r="81" spans="1:86" ht="47.25" x14ac:dyDescent="0.25">
      <c r="A81" s="276" t="s">
        <v>827</v>
      </c>
      <c r="B81" s="67" t="s">
        <v>66</v>
      </c>
      <c r="C81" s="136"/>
      <c r="D81" s="136"/>
      <c r="E81" s="136"/>
      <c r="F81" s="136"/>
      <c r="G81" s="137"/>
      <c r="H81" s="138" t="s">
        <v>831</v>
      </c>
      <c r="I81" s="138">
        <v>5</v>
      </c>
      <c r="J81" s="138">
        <v>400000</v>
      </c>
      <c r="K81" s="138">
        <v>1</v>
      </c>
      <c r="L81" s="138">
        <f>K81*J81/I81</f>
        <v>80000</v>
      </c>
      <c r="M81" s="138"/>
      <c r="N81" s="140" t="s">
        <v>832</v>
      </c>
      <c r="O81" s="177">
        <v>10</v>
      </c>
      <c r="P81" s="140">
        <v>400000</v>
      </c>
      <c r="Q81" s="177">
        <v>1</v>
      </c>
      <c r="R81" s="177">
        <f t="shared" si="24"/>
        <v>40000</v>
      </c>
      <c r="S81" s="177"/>
    </row>
    <row r="82" spans="1:86" ht="31.5" x14ac:dyDescent="0.25">
      <c r="A82" s="276" t="s">
        <v>828</v>
      </c>
      <c r="B82" s="68" t="s">
        <v>48</v>
      </c>
      <c r="C82" s="136"/>
      <c r="D82" s="136"/>
      <c r="E82" s="136"/>
      <c r="F82" s="136"/>
      <c r="G82" s="137"/>
      <c r="H82" s="138"/>
      <c r="I82" s="138"/>
      <c r="J82" s="138"/>
      <c r="K82" s="138"/>
      <c r="L82" s="138"/>
      <c r="M82" s="138"/>
      <c r="N82" s="140" t="s">
        <v>833</v>
      </c>
      <c r="O82" s="177">
        <v>5</v>
      </c>
      <c r="P82" s="140">
        <v>300000</v>
      </c>
      <c r="Q82" s="177">
        <v>2</v>
      </c>
      <c r="R82" s="177">
        <f t="shared" si="24"/>
        <v>120000</v>
      </c>
      <c r="S82" s="177"/>
    </row>
    <row r="83" spans="1:86" ht="31.5" x14ac:dyDescent="0.25">
      <c r="A83" s="276" t="s">
        <v>814</v>
      </c>
      <c r="B83" s="67" t="s">
        <v>66</v>
      </c>
      <c r="C83" s="136"/>
      <c r="D83" s="136"/>
      <c r="E83" s="136"/>
      <c r="F83" s="136"/>
      <c r="G83" s="137"/>
      <c r="H83" s="138" t="s">
        <v>719</v>
      </c>
      <c r="I83" s="138">
        <v>5</v>
      </c>
      <c r="J83" s="138">
        <v>300000</v>
      </c>
      <c r="K83" s="138">
        <v>1</v>
      </c>
      <c r="L83" s="138">
        <f>K83*J83/I83</f>
        <v>60000</v>
      </c>
      <c r="M83" s="138"/>
      <c r="N83" s="140" t="s">
        <v>833</v>
      </c>
      <c r="O83" s="177">
        <v>5</v>
      </c>
      <c r="P83" s="140">
        <v>300000</v>
      </c>
      <c r="Q83" s="177">
        <v>2</v>
      </c>
      <c r="R83" s="177">
        <f t="shared" si="24"/>
        <v>120000</v>
      </c>
      <c r="S83" s="177"/>
    </row>
    <row r="84" spans="1:86" ht="31.5" x14ac:dyDescent="0.25">
      <c r="A84" s="276" t="s">
        <v>813</v>
      </c>
      <c r="B84" s="67" t="s">
        <v>66</v>
      </c>
      <c r="C84" s="136"/>
      <c r="D84" s="136"/>
      <c r="E84" s="136"/>
      <c r="F84" s="136"/>
      <c r="G84" s="137"/>
      <c r="H84" s="138" t="s">
        <v>833</v>
      </c>
      <c r="I84" s="138">
        <v>5</v>
      </c>
      <c r="J84" s="138">
        <v>300000</v>
      </c>
      <c r="K84" s="138">
        <v>2</v>
      </c>
      <c r="L84" s="138">
        <f>K84*J84/I84</f>
        <v>120000</v>
      </c>
      <c r="M84" s="138"/>
      <c r="N84" s="140" t="s">
        <v>735</v>
      </c>
      <c r="O84" s="177">
        <v>5</v>
      </c>
      <c r="P84" s="140">
        <v>300000</v>
      </c>
      <c r="Q84" s="177">
        <v>5</v>
      </c>
      <c r="R84" s="177">
        <f t="shared" si="24"/>
        <v>300000</v>
      </c>
      <c r="S84" s="177"/>
    </row>
    <row r="85" spans="1:86" ht="31.5" x14ac:dyDescent="0.25">
      <c r="A85" s="276" t="s">
        <v>829</v>
      </c>
      <c r="B85" s="68" t="s">
        <v>48</v>
      </c>
      <c r="C85" s="136"/>
      <c r="D85" s="136"/>
      <c r="E85" s="136"/>
      <c r="F85" s="136"/>
      <c r="G85" s="137"/>
      <c r="H85" s="202"/>
      <c r="I85" s="138"/>
      <c r="J85" s="138"/>
      <c r="K85" s="138"/>
      <c r="L85" s="138"/>
      <c r="M85" s="138"/>
      <c r="N85" s="140" t="s">
        <v>712</v>
      </c>
      <c r="O85" s="177">
        <v>5</v>
      </c>
      <c r="P85" s="140">
        <v>400000</v>
      </c>
      <c r="Q85" s="177">
        <v>1</v>
      </c>
      <c r="R85" s="177">
        <f t="shared" si="24"/>
        <v>80000</v>
      </c>
      <c r="S85" s="177"/>
    </row>
    <row r="86" spans="1:86" ht="31.5" x14ac:dyDescent="0.25">
      <c r="A86" s="276" t="s">
        <v>818</v>
      </c>
      <c r="B86" s="67" t="s">
        <v>66</v>
      </c>
      <c r="C86" s="136"/>
      <c r="D86" s="136"/>
      <c r="E86" s="136"/>
      <c r="F86" s="136"/>
      <c r="G86" s="137"/>
      <c r="H86" s="138" t="s">
        <v>719</v>
      </c>
      <c r="I86" s="138">
        <v>5</v>
      </c>
      <c r="J86" s="138">
        <v>300000</v>
      </c>
      <c r="K86" s="138">
        <v>1</v>
      </c>
      <c r="L86" s="138">
        <f>K86*J86/I86</f>
        <v>60000</v>
      </c>
      <c r="M86" s="138"/>
      <c r="N86" s="140" t="s">
        <v>833</v>
      </c>
      <c r="O86" s="177">
        <v>5</v>
      </c>
      <c r="P86" s="140">
        <v>300000</v>
      </c>
      <c r="Q86" s="177">
        <v>2</v>
      </c>
      <c r="R86" s="177">
        <f t="shared" si="24"/>
        <v>120000</v>
      </c>
      <c r="S86" s="177"/>
    </row>
    <row r="87" spans="1:86" ht="31.5" x14ac:dyDescent="0.25">
      <c r="A87" s="23" t="s">
        <v>348</v>
      </c>
      <c r="B87" s="67" t="s">
        <v>66</v>
      </c>
      <c r="C87" s="136"/>
      <c r="D87" s="136"/>
      <c r="E87" s="136"/>
      <c r="F87" s="136"/>
      <c r="G87" s="137"/>
      <c r="H87" s="138"/>
      <c r="I87" s="138"/>
      <c r="J87" s="138"/>
      <c r="K87" s="138"/>
      <c r="L87" s="138"/>
      <c r="M87" s="138"/>
      <c r="N87" s="140" t="s">
        <v>707</v>
      </c>
      <c r="O87" s="177">
        <v>3</v>
      </c>
      <c r="P87" s="140">
        <v>300000</v>
      </c>
      <c r="Q87" s="177">
        <v>1</v>
      </c>
      <c r="R87" s="177">
        <f>Q87*P87/O87</f>
        <v>100000</v>
      </c>
      <c r="S87" s="177"/>
    </row>
    <row r="88" spans="1:86" ht="31.5" x14ac:dyDescent="0.25">
      <c r="A88" s="23" t="s">
        <v>356</v>
      </c>
      <c r="B88" s="67" t="s">
        <v>66</v>
      </c>
      <c r="C88" s="136"/>
      <c r="D88" s="136"/>
      <c r="E88" s="136"/>
      <c r="F88" s="136"/>
      <c r="G88" s="137"/>
      <c r="H88" s="138"/>
      <c r="I88" s="138"/>
      <c r="J88" s="138"/>
      <c r="K88" s="138"/>
      <c r="L88" s="138"/>
      <c r="M88" s="138"/>
      <c r="N88" s="140" t="s">
        <v>707</v>
      </c>
      <c r="O88" s="177">
        <v>3</v>
      </c>
      <c r="P88" s="140">
        <v>300000</v>
      </c>
      <c r="Q88" s="177">
        <v>1</v>
      </c>
      <c r="R88" s="177">
        <f t="shared" ref="R88:R89" si="25">Q88*P88/O88</f>
        <v>100000</v>
      </c>
      <c r="S88" s="177"/>
    </row>
    <row r="89" spans="1:86" s="200" customFormat="1" ht="31.5" x14ac:dyDescent="0.25">
      <c r="A89" s="23" t="s">
        <v>765</v>
      </c>
      <c r="B89" s="68" t="s">
        <v>48</v>
      </c>
      <c r="C89" s="154"/>
      <c r="D89" s="154"/>
      <c r="E89" s="154"/>
      <c r="F89" s="199"/>
      <c r="G89" s="201"/>
      <c r="H89" s="202"/>
      <c r="I89" s="202"/>
      <c r="J89" s="203"/>
      <c r="K89" s="203"/>
      <c r="L89" s="203"/>
      <c r="M89" s="203"/>
      <c r="N89" s="155" t="s">
        <v>773</v>
      </c>
      <c r="O89" s="206">
        <v>2</v>
      </c>
      <c r="P89" s="140">
        <v>300000</v>
      </c>
      <c r="Q89" s="206">
        <v>1</v>
      </c>
      <c r="R89" s="177">
        <f t="shared" si="25"/>
        <v>150000</v>
      </c>
      <c r="S89" s="204"/>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05"/>
      <c r="BC89" s="205"/>
      <c r="BD89" s="205"/>
      <c r="BE89" s="205"/>
      <c r="BF89" s="205"/>
      <c r="BG89" s="205"/>
      <c r="BH89" s="205"/>
      <c r="BI89" s="205"/>
      <c r="BJ89" s="205"/>
      <c r="BK89" s="205"/>
      <c r="BL89" s="205"/>
      <c r="BM89" s="205"/>
      <c r="BN89" s="205"/>
      <c r="BO89" s="205"/>
      <c r="BP89" s="205"/>
      <c r="BQ89" s="205"/>
      <c r="BR89" s="205"/>
      <c r="BS89" s="205"/>
      <c r="BT89" s="205"/>
      <c r="BU89" s="205"/>
      <c r="BV89" s="205"/>
      <c r="BW89" s="205"/>
      <c r="BX89" s="205"/>
      <c r="BY89" s="205"/>
      <c r="BZ89" s="205"/>
      <c r="CA89" s="205"/>
      <c r="CB89" s="205"/>
      <c r="CC89" s="205"/>
      <c r="CD89" s="205"/>
      <c r="CE89" s="205"/>
      <c r="CF89" s="205"/>
      <c r="CG89" s="205"/>
      <c r="CH89" s="205"/>
    </row>
    <row r="90" spans="1:86" ht="32.25" thickBot="1" x14ac:dyDescent="0.3">
      <c r="A90" s="265" t="s">
        <v>371</v>
      </c>
      <c r="B90" s="66" t="s">
        <v>49</v>
      </c>
      <c r="C90" s="136" t="s">
        <v>118</v>
      </c>
      <c r="D90" s="136"/>
      <c r="E90" s="136"/>
      <c r="F90" s="136"/>
      <c r="G90" s="137"/>
      <c r="H90" s="138" t="s">
        <v>118</v>
      </c>
      <c r="I90" s="138"/>
      <c r="J90" s="138"/>
      <c r="K90" s="138"/>
      <c r="L90" s="138"/>
      <c r="M90" s="138"/>
      <c r="N90" s="140" t="s">
        <v>118</v>
      </c>
      <c r="O90" s="177"/>
      <c r="P90" s="177"/>
      <c r="Q90" s="177"/>
      <c r="R90" s="177"/>
      <c r="S90" s="177"/>
    </row>
    <row r="91" spans="1:86" ht="48" thickBot="1" x14ac:dyDescent="0.3">
      <c r="A91" s="7" t="s">
        <v>380</v>
      </c>
      <c r="B91" s="73" t="s">
        <v>49</v>
      </c>
      <c r="C91" s="136" t="s">
        <v>118</v>
      </c>
      <c r="D91" s="136"/>
      <c r="E91" s="136"/>
      <c r="F91" s="136"/>
      <c r="G91" s="137"/>
      <c r="H91" s="138" t="s">
        <v>118</v>
      </c>
      <c r="I91" s="138"/>
      <c r="J91" s="138"/>
      <c r="K91" s="138"/>
      <c r="L91" s="138"/>
      <c r="M91" s="138"/>
      <c r="N91" s="140" t="s">
        <v>118</v>
      </c>
      <c r="O91" s="177"/>
      <c r="P91" s="177"/>
      <c r="Q91" s="177"/>
      <c r="R91" s="177"/>
      <c r="S91" s="177"/>
    </row>
    <row r="92" spans="1:86" ht="31.5" x14ac:dyDescent="0.25">
      <c r="A92" s="279" t="s">
        <v>384</v>
      </c>
      <c r="B92" s="275" t="s">
        <v>49</v>
      </c>
      <c r="C92" s="136" t="s">
        <v>118</v>
      </c>
      <c r="D92" s="136"/>
      <c r="E92" s="136"/>
      <c r="F92" s="136"/>
      <c r="G92" s="137"/>
      <c r="H92" s="138" t="s">
        <v>118</v>
      </c>
      <c r="I92" s="138"/>
      <c r="J92" s="138"/>
      <c r="K92" s="138"/>
      <c r="L92" s="138"/>
      <c r="M92" s="138"/>
      <c r="N92" s="140" t="s">
        <v>118</v>
      </c>
      <c r="O92" s="177"/>
      <c r="P92" s="177"/>
      <c r="Q92" s="177"/>
      <c r="R92" s="177"/>
      <c r="S92" s="177"/>
    </row>
    <row r="93" spans="1:86" ht="32.25" thickBot="1" x14ac:dyDescent="0.3">
      <c r="A93" s="10" t="s">
        <v>388</v>
      </c>
      <c r="B93" s="72" t="s">
        <v>66</v>
      </c>
      <c r="C93" s="136"/>
      <c r="D93" s="136"/>
      <c r="E93" s="136"/>
      <c r="F93" s="136"/>
      <c r="G93" s="137"/>
      <c r="H93" s="138"/>
      <c r="I93" s="138"/>
      <c r="J93" s="138"/>
      <c r="K93" s="138"/>
      <c r="L93" s="138"/>
      <c r="M93" s="138"/>
      <c r="N93" s="140" t="s">
        <v>705</v>
      </c>
      <c r="O93" s="177">
        <v>3</v>
      </c>
      <c r="P93" s="177">
        <v>400000</v>
      </c>
      <c r="Q93" s="177">
        <v>3</v>
      </c>
      <c r="R93" s="177">
        <f>Q93*P93/O93</f>
        <v>400000</v>
      </c>
      <c r="S93" s="140">
        <v>200000</v>
      </c>
    </row>
    <row r="94" spans="1:86" x14ac:dyDescent="0.25">
      <c r="A94" s="269" t="s">
        <v>391</v>
      </c>
      <c r="B94" s="104" t="s">
        <v>66</v>
      </c>
      <c r="C94" s="136"/>
      <c r="D94" s="136"/>
      <c r="E94" s="136"/>
      <c r="F94" s="136"/>
      <c r="G94" s="137"/>
      <c r="H94" s="138"/>
      <c r="I94" s="138"/>
      <c r="J94" s="138"/>
      <c r="K94" s="138"/>
      <c r="L94" s="138"/>
      <c r="M94" s="138"/>
      <c r="N94" s="140" t="s">
        <v>704</v>
      </c>
      <c r="O94" s="177">
        <v>3</v>
      </c>
      <c r="P94" s="177">
        <v>200000</v>
      </c>
      <c r="Q94" s="177">
        <v>3</v>
      </c>
      <c r="R94" s="177">
        <f t="shared" ref="R93:R94" si="26">Q94*P94/O94</f>
        <v>200000</v>
      </c>
      <c r="S94" s="177"/>
    </row>
    <row r="95" spans="1:86" ht="31.5" x14ac:dyDescent="0.25">
      <c r="A95" s="23" t="s">
        <v>399</v>
      </c>
      <c r="B95" s="66" t="s">
        <v>49</v>
      </c>
      <c r="C95" s="136" t="s">
        <v>688</v>
      </c>
      <c r="D95" s="136"/>
      <c r="E95" s="136"/>
      <c r="F95" s="136"/>
      <c r="G95" s="137"/>
      <c r="H95" s="138" t="s">
        <v>688</v>
      </c>
      <c r="I95" s="138"/>
      <c r="J95" s="138"/>
      <c r="K95" s="138"/>
      <c r="L95" s="138"/>
      <c r="M95" s="138"/>
      <c r="N95" s="140" t="s">
        <v>688</v>
      </c>
      <c r="O95" s="177"/>
      <c r="P95" s="177"/>
      <c r="Q95" s="177"/>
      <c r="R95" s="177"/>
      <c r="S95" s="177"/>
    </row>
    <row r="96" spans="1:86" x14ac:dyDescent="0.25">
      <c r="A96" s="23" t="s">
        <v>405</v>
      </c>
      <c r="B96" s="67" t="s">
        <v>66</v>
      </c>
      <c r="C96" s="136"/>
      <c r="D96" s="136"/>
      <c r="E96" s="136"/>
      <c r="F96" s="136"/>
      <c r="G96" s="137"/>
      <c r="H96" s="138"/>
      <c r="I96" s="138"/>
      <c r="J96" s="138"/>
      <c r="K96" s="138"/>
      <c r="L96" s="138"/>
      <c r="M96" s="138"/>
      <c r="N96" s="140"/>
      <c r="O96" s="177"/>
      <c r="P96" s="177"/>
      <c r="Q96" s="177"/>
      <c r="R96" s="177"/>
      <c r="S96" s="177"/>
    </row>
    <row r="97" spans="1:19" ht="31.5" x14ac:dyDescent="0.25">
      <c r="A97" s="23" t="s">
        <v>410</v>
      </c>
      <c r="B97" s="67" t="s">
        <v>66</v>
      </c>
      <c r="C97" s="136"/>
      <c r="D97" s="136"/>
      <c r="E97" s="136"/>
      <c r="F97" s="136"/>
      <c r="G97" s="137"/>
      <c r="H97" s="138" t="s">
        <v>710</v>
      </c>
      <c r="I97" s="138">
        <v>3</v>
      </c>
      <c r="J97" s="179">
        <v>200000</v>
      </c>
      <c r="K97" s="179">
        <v>1</v>
      </c>
      <c r="L97" s="138">
        <f t="shared" ref="L97" si="27">K97*J97/I97</f>
        <v>66666.666666666672</v>
      </c>
      <c r="M97" s="138">
        <v>200000</v>
      </c>
      <c r="N97" s="140" t="s">
        <v>710</v>
      </c>
      <c r="O97" s="177">
        <v>3</v>
      </c>
      <c r="P97" s="177">
        <v>200000</v>
      </c>
      <c r="Q97" s="177">
        <v>3</v>
      </c>
      <c r="R97" s="177">
        <f>Q97*P97/O97</f>
        <v>200000</v>
      </c>
      <c r="S97" s="140">
        <v>200000</v>
      </c>
    </row>
    <row r="98" spans="1:19" x14ac:dyDescent="0.25">
      <c r="A98" s="23" t="s">
        <v>414</v>
      </c>
      <c r="B98" s="67" t="s">
        <v>66</v>
      </c>
      <c r="C98" s="136"/>
      <c r="D98" s="136"/>
      <c r="E98" s="136"/>
      <c r="F98" s="136"/>
      <c r="G98" s="137"/>
      <c r="H98" s="138"/>
      <c r="I98" s="138"/>
      <c r="J98" s="138"/>
      <c r="K98" s="138"/>
      <c r="L98" s="138"/>
      <c r="M98" s="138"/>
      <c r="N98" s="140"/>
      <c r="O98" s="177"/>
      <c r="P98" s="177"/>
      <c r="Q98" s="177"/>
      <c r="R98" s="177"/>
      <c r="S98" s="177"/>
    </row>
    <row r="99" spans="1:19" x14ac:dyDescent="0.25">
      <c r="A99" s="23" t="s">
        <v>416</v>
      </c>
      <c r="B99" s="67" t="s">
        <v>66</v>
      </c>
      <c r="C99" s="136"/>
      <c r="D99" s="136"/>
      <c r="E99" s="136"/>
      <c r="F99" s="136"/>
      <c r="G99" s="137"/>
      <c r="H99" s="138"/>
      <c r="I99" s="138"/>
      <c r="J99" s="138"/>
      <c r="K99" s="138"/>
      <c r="L99" s="138"/>
      <c r="M99" s="138"/>
      <c r="N99" s="140"/>
      <c r="O99" s="177"/>
      <c r="P99" s="177"/>
      <c r="Q99" s="177"/>
      <c r="R99" s="177"/>
      <c r="S99" s="177"/>
    </row>
    <row r="100" spans="1:19" x14ac:dyDescent="0.25">
      <c r="A100" s="23" t="s">
        <v>417</v>
      </c>
      <c r="B100" s="67" t="s">
        <v>66</v>
      </c>
      <c r="C100" s="136"/>
      <c r="D100" s="136"/>
      <c r="E100" s="136"/>
      <c r="F100" s="136"/>
      <c r="G100" s="137"/>
      <c r="H100" s="138"/>
      <c r="I100" s="138"/>
      <c r="J100" s="138"/>
      <c r="K100" s="138"/>
      <c r="L100" s="138"/>
      <c r="M100" s="138"/>
      <c r="N100" s="140"/>
      <c r="O100" s="177"/>
      <c r="P100" s="177"/>
      <c r="Q100" s="177"/>
      <c r="R100" s="177"/>
      <c r="S100" s="177"/>
    </row>
    <row r="101" spans="1:19" x14ac:dyDescent="0.25">
      <c r="A101" s="23" t="s">
        <v>418</v>
      </c>
      <c r="B101" s="67" t="s">
        <v>66</v>
      </c>
      <c r="C101" s="136"/>
      <c r="D101" s="136"/>
      <c r="E101" s="136"/>
      <c r="F101" s="136"/>
      <c r="G101" s="137"/>
      <c r="H101" s="138"/>
      <c r="I101" s="138"/>
      <c r="J101" s="138"/>
      <c r="K101" s="138"/>
      <c r="L101" s="138"/>
      <c r="M101" s="138"/>
      <c r="N101" s="140"/>
      <c r="O101" s="177"/>
      <c r="P101" s="177"/>
      <c r="Q101" s="177"/>
      <c r="R101" s="177"/>
      <c r="S101" s="177"/>
    </row>
    <row r="102" spans="1:19" x14ac:dyDescent="0.25">
      <c r="A102" s="23" t="s">
        <v>419</v>
      </c>
      <c r="B102" s="67" t="s">
        <v>66</v>
      </c>
      <c r="C102" s="136"/>
      <c r="D102" s="136"/>
      <c r="E102" s="136"/>
      <c r="F102" s="136"/>
      <c r="G102" s="137"/>
      <c r="H102" s="138"/>
      <c r="I102" s="138"/>
      <c r="J102" s="138"/>
      <c r="K102" s="138"/>
      <c r="L102" s="138"/>
      <c r="M102" s="138"/>
      <c r="N102" s="140"/>
      <c r="O102" s="177"/>
      <c r="P102" s="177"/>
      <c r="Q102" s="177"/>
      <c r="R102" s="177"/>
      <c r="S102" s="177"/>
    </row>
    <row r="103" spans="1:19" x14ac:dyDescent="0.25">
      <c r="A103" s="23" t="s">
        <v>420</v>
      </c>
      <c r="B103" s="67" t="s">
        <v>66</v>
      </c>
      <c r="C103" s="136"/>
      <c r="D103" s="136"/>
      <c r="E103" s="136"/>
      <c r="F103" s="136"/>
      <c r="G103" s="137"/>
      <c r="H103" s="138"/>
      <c r="I103" s="138"/>
      <c r="J103" s="138"/>
      <c r="K103" s="138"/>
      <c r="L103" s="138"/>
      <c r="M103" s="138"/>
      <c r="N103" s="140"/>
      <c r="O103" s="177"/>
      <c r="P103" s="177"/>
      <c r="Q103" s="177"/>
      <c r="R103" s="177"/>
      <c r="S103" s="177"/>
    </row>
    <row r="104" spans="1:19" x14ac:dyDescent="0.25">
      <c r="A104" s="23" t="s">
        <v>421</v>
      </c>
      <c r="B104" s="67" t="s">
        <v>66</v>
      </c>
      <c r="C104" s="136"/>
      <c r="D104" s="136"/>
      <c r="E104" s="136"/>
      <c r="F104" s="136"/>
      <c r="G104" s="137"/>
      <c r="H104" s="138"/>
      <c r="I104" s="138"/>
      <c r="J104" s="138"/>
      <c r="K104" s="138"/>
      <c r="L104" s="138"/>
      <c r="M104" s="138"/>
      <c r="N104" s="140"/>
      <c r="O104" s="177"/>
      <c r="P104" s="177"/>
      <c r="Q104" s="177"/>
      <c r="R104" s="177"/>
      <c r="S104" s="177"/>
    </row>
    <row r="105" spans="1:19" x14ac:dyDescent="0.25">
      <c r="A105" s="23" t="s">
        <v>422</v>
      </c>
      <c r="B105" s="67" t="s">
        <v>66</v>
      </c>
      <c r="C105" s="136"/>
      <c r="D105" s="136"/>
      <c r="E105" s="136"/>
      <c r="F105" s="136"/>
      <c r="G105" s="137"/>
      <c r="H105" s="138"/>
      <c r="I105" s="138"/>
      <c r="J105" s="138"/>
      <c r="K105" s="138"/>
      <c r="L105" s="138"/>
      <c r="M105" s="138"/>
      <c r="N105" s="140"/>
      <c r="O105" s="177"/>
      <c r="P105" s="177"/>
      <c r="Q105" s="177"/>
      <c r="R105" s="177"/>
      <c r="S105" s="177"/>
    </row>
    <row r="106" spans="1:19" x14ac:dyDescent="0.25">
      <c r="A106" s="23" t="s">
        <v>423</v>
      </c>
      <c r="B106" s="67" t="s">
        <v>66</v>
      </c>
      <c r="C106" s="136"/>
      <c r="D106" s="136"/>
      <c r="E106" s="136"/>
      <c r="F106" s="136"/>
      <c r="G106" s="137"/>
      <c r="H106" s="138"/>
      <c r="I106" s="138"/>
      <c r="J106" s="138"/>
      <c r="K106" s="138"/>
      <c r="L106" s="138"/>
      <c r="M106" s="138"/>
      <c r="N106" s="140"/>
      <c r="O106" s="177"/>
      <c r="P106" s="177"/>
      <c r="Q106" s="177"/>
      <c r="R106" s="177"/>
      <c r="S106" s="177"/>
    </row>
    <row r="107" spans="1:19" x14ac:dyDescent="0.25">
      <c r="A107" s="23" t="s">
        <v>424</v>
      </c>
      <c r="B107" s="67" t="s">
        <v>66</v>
      </c>
      <c r="C107" s="136"/>
      <c r="D107" s="136"/>
      <c r="E107" s="136"/>
      <c r="F107" s="136"/>
      <c r="G107" s="137"/>
      <c r="H107" s="138"/>
      <c r="I107" s="138"/>
      <c r="J107" s="138"/>
      <c r="K107" s="138"/>
      <c r="L107" s="138"/>
      <c r="M107" s="138"/>
      <c r="N107" s="140"/>
      <c r="O107" s="177"/>
      <c r="P107" s="177"/>
      <c r="Q107" s="177"/>
      <c r="R107" s="177"/>
      <c r="S107" s="177"/>
    </row>
    <row r="108" spans="1:19" x14ac:dyDescent="0.25">
      <c r="A108" s="23" t="s">
        <v>425</v>
      </c>
      <c r="B108" s="67" t="s">
        <v>66</v>
      </c>
      <c r="C108" s="136"/>
      <c r="D108" s="136"/>
      <c r="E108" s="136"/>
      <c r="F108" s="136"/>
      <c r="G108" s="137"/>
      <c r="H108" s="138"/>
      <c r="I108" s="138"/>
      <c r="J108" s="138"/>
      <c r="K108" s="138"/>
      <c r="L108" s="138"/>
      <c r="M108" s="138"/>
      <c r="N108" s="140"/>
      <c r="O108" s="177"/>
      <c r="P108" s="177"/>
      <c r="Q108" s="177"/>
      <c r="R108" s="177"/>
      <c r="S108" s="177"/>
    </row>
    <row r="109" spans="1:19" x14ac:dyDescent="0.25">
      <c r="A109" s="23" t="s">
        <v>426</v>
      </c>
      <c r="B109" s="67" t="s">
        <v>66</v>
      </c>
      <c r="C109" s="136"/>
      <c r="D109" s="136"/>
      <c r="E109" s="136"/>
      <c r="F109" s="136"/>
      <c r="G109" s="137"/>
      <c r="H109" s="138"/>
      <c r="I109" s="138"/>
      <c r="J109" s="138"/>
      <c r="K109" s="138"/>
      <c r="L109" s="138"/>
      <c r="M109" s="138"/>
      <c r="N109" s="140"/>
      <c r="O109" s="177"/>
      <c r="P109" s="177"/>
      <c r="Q109" s="177"/>
      <c r="R109" s="177"/>
      <c r="S109" s="177"/>
    </row>
    <row r="110" spans="1:19" ht="31.5" x14ac:dyDescent="0.25">
      <c r="A110" s="23" t="s">
        <v>427</v>
      </c>
      <c r="B110" s="66" t="s">
        <v>49</v>
      </c>
      <c r="C110" s="136" t="s">
        <v>688</v>
      </c>
      <c r="D110" s="136"/>
      <c r="E110" s="136"/>
      <c r="F110" s="136"/>
      <c r="G110" s="137"/>
      <c r="H110" s="138" t="s">
        <v>688</v>
      </c>
      <c r="I110" s="138"/>
      <c r="J110" s="138"/>
      <c r="K110" s="138"/>
      <c r="L110" s="138"/>
      <c r="M110" s="138"/>
      <c r="N110" s="140" t="s">
        <v>688</v>
      </c>
      <c r="O110" s="177"/>
      <c r="P110" s="177"/>
      <c r="Q110" s="177"/>
      <c r="R110" s="177"/>
      <c r="S110" s="177"/>
    </row>
    <row r="111" spans="1:19" ht="47.25" x14ac:dyDescent="0.25">
      <c r="A111" s="23" t="s">
        <v>431</v>
      </c>
      <c r="B111" s="67" t="s">
        <v>66</v>
      </c>
      <c r="C111" s="136"/>
      <c r="D111" s="136"/>
      <c r="E111" s="136"/>
      <c r="F111" s="136"/>
      <c r="G111" s="137"/>
      <c r="H111" s="138"/>
      <c r="I111" s="138"/>
      <c r="J111" s="138"/>
      <c r="K111" s="138"/>
      <c r="L111" s="138"/>
      <c r="M111" s="138"/>
      <c r="N111" s="140" t="s">
        <v>704</v>
      </c>
      <c r="O111" s="177">
        <v>3</v>
      </c>
      <c r="P111" s="177">
        <v>200000</v>
      </c>
      <c r="Q111" s="177">
        <v>1</v>
      </c>
      <c r="R111" s="177">
        <f t="shared" ref="R111:R113" si="28">Q111*P111/O111</f>
        <v>66666.666666666672</v>
      </c>
      <c r="S111" s="177"/>
    </row>
    <row r="112" spans="1:19" ht="31.5" x14ac:dyDescent="0.25">
      <c r="A112" s="23" t="s">
        <v>435</v>
      </c>
      <c r="B112" s="67" t="s">
        <v>66</v>
      </c>
      <c r="C112" s="136"/>
      <c r="D112" s="136"/>
      <c r="E112" s="136"/>
      <c r="F112" s="136"/>
      <c r="G112" s="137"/>
      <c r="H112" s="138"/>
      <c r="I112" s="138"/>
      <c r="J112" s="138"/>
      <c r="K112" s="138"/>
      <c r="L112" s="138"/>
      <c r="M112" s="138"/>
      <c r="N112" s="140" t="s">
        <v>704</v>
      </c>
      <c r="O112" s="177">
        <v>3</v>
      </c>
      <c r="P112" s="177">
        <v>200000</v>
      </c>
      <c r="Q112" s="177">
        <v>1</v>
      </c>
      <c r="R112" s="177">
        <f t="shared" si="28"/>
        <v>66666.666666666672</v>
      </c>
      <c r="S112" s="177"/>
    </row>
    <row r="113" spans="1:19" ht="31.5" x14ac:dyDescent="0.25">
      <c r="A113" s="23" t="s">
        <v>438</v>
      </c>
      <c r="B113" s="67" t="s">
        <v>66</v>
      </c>
      <c r="C113" s="136"/>
      <c r="D113" s="136"/>
      <c r="E113" s="136"/>
      <c r="F113" s="136"/>
      <c r="G113" s="137"/>
      <c r="H113" s="138"/>
      <c r="I113" s="138"/>
      <c r="J113" s="138"/>
      <c r="K113" s="138"/>
      <c r="L113" s="138"/>
      <c r="M113" s="138"/>
      <c r="N113" s="140" t="s">
        <v>704</v>
      </c>
      <c r="O113" s="177">
        <v>3</v>
      </c>
      <c r="P113" s="177">
        <v>200000</v>
      </c>
      <c r="Q113" s="177">
        <v>1</v>
      </c>
      <c r="R113" s="177">
        <f t="shared" si="28"/>
        <v>66666.666666666672</v>
      </c>
      <c r="S113" s="177"/>
    </row>
    <row r="114" spans="1:19" ht="47.25" x14ac:dyDescent="0.25">
      <c r="A114" s="4" t="s">
        <v>440</v>
      </c>
      <c r="B114" s="68" t="s">
        <v>48</v>
      </c>
      <c r="C114" s="136"/>
      <c r="D114" s="136"/>
      <c r="E114" s="136"/>
      <c r="F114" s="136"/>
      <c r="G114" s="137"/>
      <c r="H114" s="138"/>
      <c r="I114" s="138"/>
      <c r="J114" s="138"/>
      <c r="K114" s="138"/>
      <c r="L114" s="138"/>
      <c r="M114" s="138"/>
      <c r="N114" s="140"/>
      <c r="O114" s="177"/>
      <c r="P114" s="177"/>
      <c r="Q114" s="177"/>
      <c r="R114" s="177"/>
      <c r="S114" s="177"/>
    </row>
    <row r="115" spans="1:19" ht="31.5" x14ac:dyDescent="0.25">
      <c r="A115" s="278" t="s">
        <v>778</v>
      </c>
      <c r="B115" s="68" t="s">
        <v>48</v>
      </c>
      <c r="C115" s="136"/>
      <c r="D115" s="136"/>
      <c r="E115" s="136"/>
      <c r="F115" s="136"/>
      <c r="G115" s="137"/>
      <c r="H115" s="138"/>
      <c r="I115" s="138"/>
      <c r="J115" s="138"/>
      <c r="K115" s="138"/>
      <c r="L115" s="138"/>
      <c r="M115" s="138"/>
      <c r="N115" s="140"/>
      <c r="O115" s="177"/>
      <c r="P115" s="177"/>
      <c r="Q115" s="177"/>
      <c r="R115" s="177"/>
      <c r="S115" s="177"/>
    </row>
    <row r="116" spans="1:19" ht="31.5" x14ac:dyDescent="0.25">
      <c r="A116" s="23" t="s">
        <v>444</v>
      </c>
      <c r="B116" s="68" t="s">
        <v>48</v>
      </c>
      <c r="C116" s="136"/>
      <c r="D116" s="136"/>
      <c r="E116" s="136"/>
      <c r="F116" s="136"/>
      <c r="G116" s="137"/>
      <c r="H116" s="138"/>
      <c r="I116" s="138"/>
      <c r="J116" s="138"/>
      <c r="K116" s="138"/>
      <c r="L116" s="138"/>
      <c r="M116" s="138"/>
      <c r="N116" s="140"/>
      <c r="O116" s="177"/>
      <c r="P116" s="177"/>
      <c r="Q116" s="177"/>
      <c r="R116" s="177"/>
      <c r="S116" s="177"/>
    </row>
    <row r="117" spans="1:19" ht="31.5" x14ac:dyDescent="0.25">
      <c r="A117" s="23" t="s">
        <v>862</v>
      </c>
      <c r="B117" s="68" t="s">
        <v>48</v>
      </c>
      <c r="C117" s="136"/>
      <c r="D117" s="136"/>
      <c r="E117" s="136"/>
      <c r="F117" s="136"/>
      <c r="G117" s="137"/>
      <c r="H117" s="138"/>
      <c r="I117" s="138"/>
      <c r="J117" s="138"/>
      <c r="K117" s="138"/>
      <c r="L117" s="138"/>
      <c r="M117" s="138"/>
      <c r="N117" s="140" t="s">
        <v>704</v>
      </c>
      <c r="O117" s="177">
        <v>3</v>
      </c>
      <c r="P117" s="177">
        <v>200000</v>
      </c>
      <c r="Q117" s="177">
        <v>1</v>
      </c>
      <c r="R117" s="178">
        <f t="shared" ref="R117:R123" si="29">Q117*P117/O117</f>
        <v>66666.666666666672</v>
      </c>
      <c r="S117" s="177"/>
    </row>
    <row r="118" spans="1:19" ht="31.5" x14ac:dyDescent="0.25">
      <c r="A118" s="23" t="s">
        <v>863</v>
      </c>
      <c r="B118" s="68" t="s">
        <v>48</v>
      </c>
      <c r="C118" s="136"/>
      <c r="D118" s="136"/>
      <c r="E118" s="136"/>
      <c r="F118" s="136"/>
      <c r="G118" s="137"/>
      <c r="H118" s="138"/>
      <c r="I118" s="138"/>
      <c r="J118" s="138"/>
      <c r="K118" s="138"/>
      <c r="L118" s="138"/>
      <c r="M118" s="138"/>
      <c r="N118" s="140" t="s">
        <v>704</v>
      </c>
      <c r="O118" s="177">
        <v>3</v>
      </c>
      <c r="P118" s="177">
        <v>200000</v>
      </c>
      <c r="Q118" s="177">
        <v>1</v>
      </c>
      <c r="R118" s="178">
        <f t="shared" si="29"/>
        <v>66666.666666666672</v>
      </c>
      <c r="S118" s="177"/>
    </row>
    <row r="119" spans="1:19" ht="31.5" x14ac:dyDescent="0.25">
      <c r="A119" s="23" t="s">
        <v>864</v>
      </c>
      <c r="B119" s="67" t="s">
        <v>66</v>
      </c>
      <c r="C119" s="136"/>
      <c r="D119" s="136"/>
      <c r="E119" s="136"/>
      <c r="F119" s="136"/>
      <c r="G119" s="137"/>
      <c r="H119" s="138"/>
      <c r="I119" s="138"/>
      <c r="J119" s="138"/>
      <c r="K119" s="138"/>
      <c r="L119" s="138"/>
      <c r="M119" s="138"/>
      <c r="N119" s="140" t="s">
        <v>704</v>
      </c>
      <c r="O119" s="177">
        <v>3</v>
      </c>
      <c r="P119" s="177">
        <v>200000</v>
      </c>
      <c r="Q119" s="177">
        <v>1</v>
      </c>
      <c r="R119" s="178">
        <f t="shared" si="29"/>
        <v>66666.666666666672</v>
      </c>
      <c r="S119" s="177"/>
    </row>
    <row r="120" spans="1:19" ht="31.5" x14ac:dyDescent="0.25">
      <c r="A120" s="268" t="s">
        <v>865</v>
      </c>
      <c r="B120" s="67" t="s">
        <v>66</v>
      </c>
      <c r="C120" s="136"/>
      <c r="D120" s="136"/>
      <c r="E120" s="136"/>
      <c r="F120" s="136"/>
      <c r="G120" s="137"/>
      <c r="H120" s="138"/>
      <c r="I120" s="138"/>
      <c r="J120" s="138"/>
      <c r="K120" s="138"/>
      <c r="L120" s="138"/>
      <c r="M120" s="138"/>
      <c r="N120" s="140" t="s">
        <v>704</v>
      </c>
      <c r="O120" s="177">
        <v>3</v>
      </c>
      <c r="P120" s="177">
        <v>200000</v>
      </c>
      <c r="Q120" s="177">
        <v>1</v>
      </c>
      <c r="R120" s="178">
        <f t="shared" si="29"/>
        <v>66666.666666666672</v>
      </c>
      <c r="S120" s="177"/>
    </row>
    <row r="121" spans="1:19" ht="31.5" x14ac:dyDescent="0.25">
      <c r="A121" s="23" t="s">
        <v>866</v>
      </c>
      <c r="B121" s="67" t="s">
        <v>66</v>
      </c>
      <c r="C121" s="136"/>
      <c r="D121" s="136"/>
      <c r="E121" s="136"/>
      <c r="F121" s="136"/>
      <c r="G121" s="137"/>
      <c r="H121" s="138"/>
      <c r="I121" s="138"/>
      <c r="J121" s="138"/>
      <c r="K121" s="138"/>
      <c r="L121" s="138"/>
      <c r="M121" s="138"/>
      <c r="N121" s="140" t="s">
        <v>704</v>
      </c>
      <c r="O121" s="177">
        <v>3</v>
      </c>
      <c r="P121" s="177">
        <v>200000</v>
      </c>
      <c r="Q121" s="177">
        <v>1</v>
      </c>
      <c r="R121" s="178">
        <f t="shared" si="29"/>
        <v>66666.666666666672</v>
      </c>
      <c r="S121" s="177"/>
    </row>
    <row r="122" spans="1:19" ht="47.25" x14ac:dyDescent="0.25">
      <c r="A122" s="26" t="s">
        <v>867</v>
      </c>
      <c r="B122" s="68" t="s">
        <v>48</v>
      </c>
      <c r="C122" s="136"/>
      <c r="D122" s="136"/>
      <c r="E122" s="136"/>
      <c r="F122" s="136"/>
      <c r="G122" s="137"/>
      <c r="H122" s="138"/>
      <c r="I122" s="138"/>
      <c r="J122" s="138"/>
      <c r="K122" s="138"/>
      <c r="L122" s="138"/>
      <c r="M122" s="138"/>
      <c r="N122" s="140" t="s">
        <v>704</v>
      </c>
      <c r="O122" s="177">
        <v>3</v>
      </c>
      <c r="P122" s="177">
        <v>200000</v>
      </c>
      <c r="Q122" s="177">
        <v>1</v>
      </c>
      <c r="R122" s="178">
        <f t="shared" si="29"/>
        <v>66666.666666666672</v>
      </c>
      <c r="S122" s="177"/>
    </row>
    <row r="123" spans="1:19" ht="31.5" x14ac:dyDescent="0.25">
      <c r="A123" s="23" t="s">
        <v>868</v>
      </c>
      <c r="B123" s="68" t="s">
        <v>48</v>
      </c>
      <c r="C123" s="136"/>
      <c r="D123" s="136"/>
      <c r="E123" s="136"/>
      <c r="F123" s="136"/>
      <c r="G123" s="137"/>
      <c r="H123" s="138"/>
      <c r="I123" s="138"/>
      <c r="J123" s="138"/>
      <c r="K123" s="138"/>
      <c r="L123" s="138"/>
      <c r="M123" s="138"/>
      <c r="N123" s="140" t="s">
        <v>704</v>
      </c>
      <c r="O123" s="177">
        <v>3</v>
      </c>
      <c r="P123" s="177">
        <v>200000</v>
      </c>
      <c r="Q123" s="177">
        <v>1</v>
      </c>
      <c r="R123" s="178">
        <f t="shared" si="29"/>
        <v>66666.666666666672</v>
      </c>
      <c r="S123" s="177"/>
    </row>
    <row r="124" spans="1:19" ht="31.5" x14ac:dyDescent="0.25">
      <c r="A124" s="23" t="s">
        <v>859</v>
      </c>
      <c r="B124" s="66" t="s">
        <v>49</v>
      </c>
      <c r="C124" s="136" t="s">
        <v>688</v>
      </c>
      <c r="D124" s="136"/>
      <c r="E124" s="136"/>
      <c r="F124" s="136"/>
      <c r="G124" s="137"/>
      <c r="H124" s="138" t="s">
        <v>688</v>
      </c>
      <c r="I124" s="138"/>
      <c r="J124" s="138"/>
      <c r="K124" s="138"/>
      <c r="L124" s="138"/>
      <c r="M124" s="138"/>
      <c r="N124" s="140" t="s">
        <v>688</v>
      </c>
      <c r="O124" s="177"/>
      <c r="P124" s="177"/>
      <c r="Q124" s="177"/>
      <c r="R124" s="177"/>
      <c r="S124" s="177"/>
    </row>
    <row r="125" spans="1:19" ht="31.5" x14ac:dyDescent="0.25">
      <c r="A125" s="23" t="s">
        <v>860</v>
      </c>
      <c r="B125" s="66" t="s">
        <v>49</v>
      </c>
      <c r="C125" s="136" t="s">
        <v>688</v>
      </c>
      <c r="D125" s="136"/>
      <c r="E125" s="136"/>
      <c r="F125" s="136"/>
      <c r="G125" s="137"/>
      <c r="H125" s="138" t="s">
        <v>688</v>
      </c>
      <c r="I125" s="138"/>
      <c r="J125" s="138"/>
      <c r="K125" s="138"/>
      <c r="L125" s="138"/>
      <c r="M125" s="138"/>
      <c r="N125" s="140" t="s">
        <v>688</v>
      </c>
      <c r="O125" s="177"/>
      <c r="P125" s="177"/>
      <c r="Q125" s="177"/>
      <c r="R125" s="177"/>
      <c r="S125" s="177"/>
    </row>
    <row r="126" spans="1:19" ht="31.5" x14ac:dyDescent="0.25">
      <c r="A126" s="23" t="s">
        <v>861</v>
      </c>
      <c r="B126" s="66" t="s">
        <v>49</v>
      </c>
      <c r="C126" s="136" t="s">
        <v>688</v>
      </c>
      <c r="D126" s="136"/>
      <c r="E126" s="136"/>
      <c r="F126" s="136"/>
      <c r="G126" s="137"/>
      <c r="H126" s="138" t="s">
        <v>688</v>
      </c>
      <c r="I126" s="138"/>
      <c r="J126" s="138"/>
      <c r="K126" s="138"/>
      <c r="L126" s="138"/>
      <c r="M126" s="138"/>
      <c r="N126" s="140" t="s">
        <v>688</v>
      </c>
      <c r="O126" s="177"/>
      <c r="P126" s="177"/>
      <c r="Q126" s="177"/>
      <c r="R126" s="177"/>
      <c r="S126" s="177"/>
    </row>
    <row r="127" spans="1:19" ht="31.5" x14ac:dyDescent="0.25">
      <c r="A127" s="23" t="s">
        <v>847</v>
      </c>
      <c r="B127" s="66" t="s">
        <v>49</v>
      </c>
      <c r="C127" s="136" t="s">
        <v>688</v>
      </c>
      <c r="D127" s="136"/>
      <c r="E127" s="136"/>
      <c r="F127" s="136"/>
      <c r="G127" s="137"/>
      <c r="H127" s="138" t="s">
        <v>688</v>
      </c>
      <c r="I127" s="138"/>
      <c r="J127" s="138"/>
      <c r="K127" s="138"/>
      <c r="L127" s="138"/>
      <c r="M127" s="138"/>
      <c r="N127" s="140" t="s">
        <v>688</v>
      </c>
      <c r="O127" s="177"/>
      <c r="P127" s="177"/>
      <c r="Q127" s="177"/>
      <c r="R127" s="177"/>
      <c r="S127" s="177"/>
    </row>
    <row r="128" spans="1:19" ht="31.5" x14ac:dyDescent="0.25">
      <c r="A128" s="23" t="s">
        <v>848</v>
      </c>
      <c r="B128" s="66" t="s">
        <v>49</v>
      </c>
      <c r="C128" s="136" t="s">
        <v>688</v>
      </c>
      <c r="D128" s="136"/>
      <c r="E128" s="136"/>
      <c r="F128" s="136"/>
      <c r="G128" s="137"/>
      <c r="H128" s="138" t="s">
        <v>688</v>
      </c>
      <c r="I128" s="138"/>
      <c r="J128" s="138"/>
      <c r="K128" s="138"/>
      <c r="L128" s="138"/>
      <c r="M128" s="138"/>
      <c r="N128" s="140" t="s">
        <v>688</v>
      </c>
      <c r="O128" s="177"/>
      <c r="P128" s="177"/>
      <c r="Q128" s="177"/>
      <c r="R128" s="177"/>
      <c r="S128" s="177"/>
    </row>
    <row r="129" spans="1:19" ht="31.5" x14ac:dyDescent="0.25">
      <c r="A129" s="23" t="s">
        <v>849</v>
      </c>
      <c r="B129" s="66" t="s">
        <v>49</v>
      </c>
      <c r="C129" s="136" t="s">
        <v>688</v>
      </c>
      <c r="D129" s="136"/>
      <c r="E129" s="136"/>
      <c r="F129" s="136"/>
      <c r="G129" s="137"/>
      <c r="H129" s="138" t="s">
        <v>688</v>
      </c>
      <c r="I129" s="138"/>
      <c r="J129" s="138"/>
      <c r="K129" s="138"/>
      <c r="L129" s="138"/>
      <c r="M129" s="138"/>
      <c r="N129" s="140" t="s">
        <v>688</v>
      </c>
      <c r="O129" s="177"/>
      <c r="P129" s="177"/>
      <c r="Q129" s="177"/>
      <c r="R129" s="177"/>
      <c r="S129" s="177"/>
    </row>
    <row r="130" spans="1:19" x14ac:dyDescent="0.25">
      <c r="A130" s="23" t="s">
        <v>850</v>
      </c>
      <c r="B130" s="66" t="s">
        <v>49</v>
      </c>
      <c r="C130" s="136" t="s">
        <v>688</v>
      </c>
      <c r="D130" s="136"/>
      <c r="E130" s="136"/>
      <c r="F130" s="136"/>
      <c r="G130" s="137"/>
      <c r="H130" s="138" t="s">
        <v>688</v>
      </c>
      <c r="I130" s="138"/>
      <c r="J130" s="138"/>
      <c r="K130" s="138"/>
      <c r="L130" s="138"/>
      <c r="M130" s="138"/>
      <c r="N130" s="140" t="s">
        <v>688</v>
      </c>
      <c r="O130" s="177"/>
      <c r="P130" s="177"/>
      <c r="Q130" s="177"/>
      <c r="R130" s="177"/>
      <c r="S130" s="177"/>
    </row>
    <row r="131" spans="1:19" ht="31.5" x14ac:dyDescent="0.25">
      <c r="A131" s="23" t="s">
        <v>851</v>
      </c>
      <c r="B131" s="66" t="s">
        <v>49</v>
      </c>
      <c r="C131" s="136"/>
      <c r="D131" s="136"/>
      <c r="E131" s="136"/>
      <c r="F131" s="136"/>
      <c r="G131" s="137"/>
      <c r="H131" s="138"/>
      <c r="I131" s="138"/>
      <c r="J131" s="138"/>
      <c r="K131" s="138"/>
      <c r="L131" s="138"/>
      <c r="M131" s="138"/>
      <c r="N131" s="140" t="s">
        <v>703</v>
      </c>
      <c r="O131" s="177">
        <v>3</v>
      </c>
      <c r="P131" s="177">
        <v>400000</v>
      </c>
      <c r="Q131" s="177">
        <v>1</v>
      </c>
      <c r="R131" s="178">
        <f>Q131*P131/O131</f>
        <v>133333.33333333334</v>
      </c>
      <c r="S131" s="177"/>
    </row>
    <row r="132" spans="1:19" x14ac:dyDescent="0.25">
      <c r="A132" s="23" t="s">
        <v>852</v>
      </c>
      <c r="B132" s="66" t="s">
        <v>49</v>
      </c>
      <c r="C132" s="136" t="s">
        <v>688</v>
      </c>
      <c r="D132" s="136"/>
      <c r="E132" s="136"/>
      <c r="F132" s="136"/>
      <c r="G132" s="137"/>
      <c r="H132" s="138" t="s">
        <v>688</v>
      </c>
      <c r="I132" s="138"/>
      <c r="J132" s="138"/>
      <c r="K132" s="138"/>
      <c r="L132" s="138"/>
      <c r="M132" s="138"/>
      <c r="N132" s="140" t="s">
        <v>688</v>
      </c>
      <c r="O132" s="177"/>
      <c r="P132" s="177"/>
      <c r="Q132" s="177"/>
      <c r="R132" s="177"/>
      <c r="S132" s="177"/>
    </row>
    <row r="133" spans="1:19" ht="31.5" x14ac:dyDescent="0.25">
      <c r="A133" s="23" t="s">
        <v>853</v>
      </c>
      <c r="B133" s="66" t="s">
        <v>49</v>
      </c>
      <c r="C133" s="136" t="s">
        <v>688</v>
      </c>
      <c r="D133" s="136"/>
      <c r="E133" s="136"/>
      <c r="F133" s="136"/>
      <c r="G133" s="137"/>
      <c r="H133" s="138" t="s">
        <v>688</v>
      </c>
      <c r="I133" s="138"/>
      <c r="J133" s="138"/>
      <c r="K133" s="138"/>
      <c r="L133" s="138"/>
      <c r="M133" s="138"/>
      <c r="N133" s="140" t="s">
        <v>688</v>
      </c>
      <c r="O133" s="177"/>
      <c r="P133" s="177"/>
      <c r="Q133" s="177"/>
      <c r="R133" s="177"/>
      <c r="S133" s="177"/>
    </row>
    <row r="134" spans="1:19" ht="31.5" x14ac:dyDescent="0.25">
      <c r="A134" s="23" t="s">
        <v>854</v>
      </c>
      <c r="B134" s="66" t="s">
        <v>49</v>
      </c>
      <c r="C134" s="136" t="s">
        <v>688</v>
      </c>
      <c r="D134" s="136"/>
      <c r="E134" s="136"/>
      <c r="F134" s="136"/>
      <c r="G134" s="137"/>
      <c r="H134" s="138" t="s">
        <v>688</v>
      </c>
      <c r="I134" s="138"/>
      <c r="J134" s="138"/>
      <c r="K134" s="138"/>
      <c r="L134" s="138"/>
      <c r="M134" s="138"/>
      <c r="N134" s="140" t="s">
        <v>688</v>
      </c>
      <c r="O134" s="177"/>
      <c r="P134" s="177"/>
      <c r="Q134" s="177"/>
      <c r="R134" s="177"/>
      <c r="S134" s="177"/>
    </row>
    <row r="135" spans="1:19" x14ac:dyDescent="0.25">
      <c r="A135" s="23" t="s">
        <v>856</v>
      </c>
      <c r="B135" s="66" t="s">
        <v>49</v>
      </c>
      <c r="C135" s="136" t="s">
        <v>688</v>
      </c>
      <c r="D135" s="136"/>
      <c r="E135" s="136"/>
      <c r="F135" s="136"/>
      <c r="G135" s="137"/>
      <c r="H135" s="138" t="s">
        <v>688</v>
      </c>
      <c r="I135" s="138"/>
      <c r="J135" s="138"/>
      <c r="K135" s="138"/>
      <c r="L135" s="138"/>
      <c r="M135" s="138"/>
      <c r="N135" s="140" t="s">
        <v>688</v>
      </c>
      <c r="O135" s="177"/>
      <c r="P135" s="177"/>
      <c r="Q135" s="177"/>
      <c r="R135" s="177"/>
      <c r="S135" s="177"/>
    </row>
    <row r="136" spans="1:19" x14ac:dyDescent="0.25">
      <c r="A136" s="23" t="s">
        <v>857</v>
      </c>
      <c r="B136" s="66" t="s">
        <v>49</v>
      </c>
      <c r="C136" s="136" t="s">
        <v>688</v>
      </c>
      <c r="D136" s="136"/>
      <c r="E136" s="136"/>
      <c r="F136" s="136"/>
      <c r="G136" s="137"/>
      <c r="H136" s="138" t="s">
        <v>688</v>
      </c>
      <c r="I136" s="138"/>
      <c r="J136" s="138"/>
      <c r="K136" s="138"/>
      <c r="L136" s="138"/>
      <c r="M136" s="138"/>
      <c r="N136" s="140" t="s">
        <v>688</v>
      </c>
      <c r="O136" s="177"/>
      <c r="P136" s="177"/>
      <c r="Q136" s="177"/>
      <c r="R136" s="177"/>
      <c r="S136" s="177"/>
    </row>
    <row r="137" spans="1:19" ht="31.5" x14ac:dyDescent="0.25">
      <c r="A137" s="23" t="s">
        <v>858</v>
      </c>
      <c r="B137" s="66" t="s">
        <v>49</v>
      </c>
      <c r="C137" s="136" t="s">
        <v>688</v>
      </c>
      <c r="D137" s="136"/>
      <c r="E137" s="136"/>
      <c r="F137" s="136"/>
      <c r="G137" s="137"/>
      <c r="H137" s="138" t="s">
        <v>688</v>
      </c>
      <c r="I137" s="138"/>
      <c r="J137" s="138"/>
      <c r="K137" s="138"/>
      <c r="L137" s="138"/>
      <c r="M137" s="138"/>
      <c r="N137" s="140" t="s">
        <v>688</v>
      </c>
      <c r="O137" s="177"/>
      <c r="P137" s="177"/>
      <c r="Q137" s="177"/>
      <c r="R137" s="177"/>
      <c r="S137" s="177"/>
    </row>
    <row r="138" spans="1:19" ht="47.25" x14ac:dyDescent="0.25">
      <c r="A138" s="23" t="s">
        <v>665</v>
      </c>
      <c r="B138" s="68" t="s">
        <v>48</v>
      </c>
      <c r="C138" s="136"/>
      <c r="D138" s="136"/>
      <c r="E138" s="136"/>
      <c r="F138" s="136"/>
      <c r="G138" s="137"/>
      <c r="H138" s="138"/>
      <c r="I138" s="138"/>
      <c r="J138" s="138"/>
      <c r="K138" s="138"/>
      <c r="L138" s="138"/>
      <c r="M138" s="138"/>
      <c r="N138" s="140"/>
      <c r="O138" s="177"/>
      <c r="P138" s="177"/>
      <c r="Q138" s="177"/>
      <c r="R138" s="177"/>
      <c r="S138" s="177"/>
    </row>
    <row r="139" spans="1:19" ht="31.5" x14ac:dyDescent="0.25">
      <c r="A139" s="23" t="s">
        <v>475</v>
      </c>
      <c r="B139" s="66" t="s">
        <v>49</v>
      </c>
      <c r="C139" s="136" t="s">
        <v>700</v>
      </c>
      <c r="D139" s="136">
        <v>10</v>
      </c>
      <c r="E139" s="185">
        <v>200000</v>
      </c>
      <c r="F139" s="185">
        <v>1</v>
      </c>
      <c r="G139" s="137">
        <f t="shared" ref="G139:G140" si="30">E139*F139/D139</f>
        <v>20000</v>
      </c>
      <c r="H139" s="138" t="s">
        <v>701</v>
      </c>
      <c r="I139" s="138">
        <v>10</v>
      </c>
      <c r="J139" s="179">
        <v>200000</v>
      </c>
      <c r="K139" s="179">
        <v>2</v>
      </c>
      <c r="L139" s="138">
        <f t="shared" ref="L139:L140" si="31">K139*J139/I139</f>
        <v>40000</v>
      </c>
      <c r="M139" s="138"/>
      <c r="N139" s="140" t="s">
        <v>702</v>
      </c>
      <c r="O139" s="177">
        <v>10</v>
      </c>
      <c r="P139" s="177">
        <v>200000</v>
      </c>
      <c r="Q139" s="177">
        <v>4</v>
      </c>
      <c r="R139" s="177">
        <f t="shared" ref="R139:R140" si="32">Q139*P139/O139</f>
        <v>80000</v>
      </c>
      <c r="S139" s="177"/>
    </row>
    <row r="140" spans="1:19" ht="31.5" x14ac:dyDescent="0.25">
      <c r="A140" s="4" t="s">
        <v>478</v>
      </c>
      <c r="B140" s="66" t="s">
        <v>49</v>
      </c>
      <c r="C140" s="136" t="s">
        <v>700</v>
      </c>
      <c r="D140" s="136">
        <v>10</v>
      </c>
      <c r="E140" s="185">
        <v>200000</v>
      </c>
      <c r="F140" s="185">
        <v>1</v>
      </c>
      <c r="G140" s="137">
        <f t="shared" si="30"/>
        <v>20000</v>
      </c>
      <c r="H140" s="138" t="s">
        <v>701</v>
      </c>
      <c r="I140" s="138">
        <v>10</v>
      </c>
      <c r="J140" s="179">
        <v>200000</v>
      </c>
      <c r="K140" s="179">
        <v>2</v>
      </c>
      <c r="L140" s="138">
        <f t="shared" si="31"/>
        <v>40000</v>
      </c>
      <c r="M140" s="138"/>
      <c r="N140" s="140" t="s">
        <v>702</v>
      </c>
      <c r="O140" s="177">
        <v>10</v>
      </c>
      <c r="P140" s="177">
        <v>200000</v>
      </c>
      <c r="Q140" s="177">
        <v>4</v>
      </c>
      <c r="R140" s="177">
        <f t="shared" si="32"/>
        <v>80000</v>
      </c>
      <c r="S140" s="177"/>
    </row>
    <row r="141" spans="1:19" ht="31.5" x14ac:dyDescent="0.25">
      <c r="A141" s="23" t="s">
        <v>479</v>
      </c>
      <c r="B141" s="67" t="s">
        <v>66</v>
      </c>
      <c r="C141" s="136"/>
      <c r="D141" s="136"/>
      <c r="E141" s="136"/>
      <c r="F141" s="136"/>
      <c r="G141" s="137"/>
      <c r="H141" s="138"/>
      <c r="I141" s="138"/>
      <c r="J141" s="138"/>
      <c r="K141" s="138"/>
      <c r="L141" s="138"/>
      <c r="M141" s="138"/>
      <c r="N141" s="140"/>
      <c r="O141" s="177"/>
      <c r="P141" s="177"/>
      <c r="Q141" s="177"/>
      <c r="R141" s="177"/>
      <c r="S141" s="177"/>
    </row>
    <row r="142" spans="1:19" ht="31.5" x14ac:dyDescent="0.25">
      <c r="A142" s="23" t="s">
        <v>482</v>
      </c>
      <c r="B142" s="66" t="s">
        <v>49</v>
      </c>
      <c r="C142" s="136"/>
      <c r="D142" s="136"/>
      <c r="E142" s="136"/>
      <c r="F142" s="136"/>
      <c r="G142" s="137"/>
      <c r="H142" s="138" t="s">
        <v>699</v>
      </c>
      <c r="I142" s="138">
        <v>10</v>
      </c>
      <c r="J142" s="179">
        <v>400000</v>
      </c>
      <c r="K142" s="179">
        <v>1</v>
      </c>
      <c r="L142" s="138">
        <f t="shared" ref="L142" si="33">K142*J142/I142</f>
        <v>40000</v>
      </c>
      <c r="M142" s="138"/>
      <c r="N142" s="140" t="s">
        <v>694</v>
      </c>
      <c r="O142" s="177">
        <v>10</v>
      </c>
      <c r="P142" s="177">
        <v>400000</v>
      </c>
      <c r="Q142" s="177">
        <v>2</v>
      </c>
      <c r="R142" s="177">
        <f>Q142*P142/O142</f>
        <v>80000</v>
      </c>
      <c r="S142" s="177"/>
    </row>
    <row r="143" spans="1:19" ht="31.5" x14ac:dyDescent="0.25">
      <c r="A143" s="23" t="s">
        <v>483</v>
      </c>
      <c r="B143" s="67" t="s">
        <v>66</v>
      </c>
      <c r="C143" s="136"/>
      <c r="D143" s="136"/>
      <c r="E143" s="136"/>
      <c r="F143" s="136"/>
      <c r="G143" s="137"/>
      <c r="H143" s="138"/>
      <c r="I143" s="138"/>
      <c r="J143" s="138"/>
      <c r="K143" s="138"/>
      <c r="L143" s="138"/>
      <c r="M143" s="138"/>
      <c r="N143" s="140"/>
      <c r="O143" s="177"/>
      <c r="P143" s="177"/>
      <c r="Q143" s="177"/>
      <c r="R143" s="177"/>
      <c r="S143" s="177"/>
    </row>
    <row r="144" spans="1:19" ht="31.5" x14ac:dyDescent="0.25">
      <c r="A144" s="23" t="s">
        <v>485</v>
      </c>
      <c r="B144" s="67" t="s">
        <v>66</v>
      </c>
      <c r="C144" s="136"/>
      <c r="D144" s="136"/>
      <c r="E144" s="136"/>
      <c r="F144" s="136"/>
      <c r="G144" s="137"/>
      <c r="H144" s="138"/>
      <c r="I144" s="138"/>
      <c r="J144" s="138"/>
      <c r="K144" s="138"/>
      <c r="L144" s="138"/>
      <c r="M144" s="138"/>
      <c r="N144" s="140"/>
      <c r="O144" s="177"/>
      <c r="P144" s="177"/>
      <c r="Q144" s="177"/>
      <c r="R144" s="177"/>
      <c r="S144" s="177"/>
    </row>
    <row r="145" spans="1:19" ht="31.5" x14ac:dyDescent="0.25">
      <c r="A145" s="23" t="s">
        <v>486</v>
      </c>
      <c r="B145" s="67" t="s">
        <v>66</v>
      </c>
      <c r="C145" s="136"/>
      <c r="D145" s="136"/>
      <c r="E145" s="136"/>
      <c r="F145" s="136"/>
      <c r="G145" s="137"/>
      <c r="H145" s="138"/>
      <c r="I145" s="138"/>
      <c r="J145" s="138"/>
      <c r="K145" s="138"/>
      <c r="L145" s="138"/>
      <c r="M145" s="138"/>
      <c r="N145" s="140"/>
      <c r="O145" s="177"/>
      <c r="P145" s="177"/>
      <c r="Q145" s="177"/>
      <c r="R145" s="177"/>
      <c r="S145" s="177"/>
    </row>
    <row r="146" spans="1:19" ht="31.5" x14ac:dyDescent="0.25">
      <c r="A146" s="23" t="s">
        <v>487</v>
      </c>
      <c r="B146" s="66" t="s">
        <v>49</v>
      </c>
      <c r="C146" s="136"/>
      <c r="D146" s="136"/>
      <c r="E146" s="136"/>
      <c r="F146" s="136"/>
      <c r="G146" s="137"/>
      <c r="H146" s="138" t="s">
        <v>698</v>
      </c>
      <c r="I146" s="138">
        <v>10</v>
      </c>
      <c r="J146" s="179">
        <v>400000</v>
      </c>
      <c r="K146" s="179">
        <v>1</v>
      </c>
      <c r="L146" s="138">
        <f t="shared" ref="L146:L147" si="34">K146*J146/I146</f>
        <v>40000</v>
      </c>
      <c r="M146" s="138"/>
      <c r="N146" s="140" t="s">
        <v>699</v>
      </c>
      <c r="O146" s="177">
        <v>10</v>
      </c>
      <c r="P146" s="177">
        <v>400000</v>
      </c>
      <c r="Q146" s="177">
        <v>1</v>
      </c>
      <c r="R146" s="177">
        <f>Q146*P146/O146</f>
        <v>40000</v>
      </c>
      <c r="S146" s="177"/>
    </row>
    <row r="147" spans="1:19" ht="31.5" x14ac:dyDescent="0.25">
      <c r="A147" s="23" t="s">
        <v>489</v>
      </c>
      <c r="B147" s="66" t="s">
        <v>49</v>
      </c>
      <c r="C147" s="136"/>
      <c r="D147" s="136"/>
      <c r="E147" s="136"/>
      <c r="F147" s="136"/>
      <c r="G147" s="137"/>
      <c r="H147" s="138" t="s">
        <v>698</v>
      </c>
      <c r="I147" s="138">
        <v>10</v>
      </c>
      <c r="J147" s="179">
        <v>400000</v>
      </c>
      <c r="K147" s="179">
        <v>1</v>
      </c>
      <c r="L147" s="138">
        <f t="shared" si="34"/>
        <v>40000</v>
      </c>
      <c r="M147" s="138"/>
      <c r="N147" s="140" t="s">
        <v>699</v>
      </c>
      <c r="O147" s="177">
        <v>10</v>
      </c>
      <c r="P147" s="177">
        <v>400000</v>
      </c>
      <c r="Q147" s="177">
        <v>1</v>
      </c>
      <c r="R147" s="177">
        <f>Q147*P147/O147</f>
        <v>40000</v>
      </c>
      <c r="S147" s="177"/>
    </row>
    <row r="148" spans="1:19" ht="31.5" x14ac:dyDescent="0.25">
      <c r="A148" s="23" t="s">
        <v>490</v>
      </c>
      <c r="B148" s="67" t="s">
        <v>66</v>
      </c>
      <c r="C148" s="136"/>
      <c r="D148" s="136"/>
      <c r="E148" s="136"/>
      <c r="F148" s="136"/>
      <c r="G148" s="137"/>
      <c r="H148" s="138"/>
      <c r="I148" s="138"/>
      <c r="J148" s="138"/>
      <c r="K148" s="138"/>
      <c r="L148" s="138"/>
      <c r="M148" s="138"/>
      <c r="N148" s="140"/>
      <c r="O148" s="177"/>
      <c r="P148" s="177"/>
      <c r="Q148" s="177"/>
      <c r="R148" s="177"/>
      <c r="S148" s="177"/>
    </row>
    <row r="149" spans="1:19" ht="31.5" x14ac:dyDescent="0.25">
      <c r="A149" s="23" t="s">
        <v>491</v>
      </c>
      <c r="B149" s="67" t="s">
        <v>66</v>
      </c>
      <c r="C149" s="136"/>
      <c r="D149" s="136"/>
      <c r="E149" s="136"/>
      <c r="F149" s="136"/>
      <c r="G149" s="137"/>
      <c r="H149" s="138"/>
      <c r="I149" s="138"/>
      <c r="J149" s="138"/>
      <c r="K149" s="138"/>
      <c r="L149" s="138"/>
      <c r="M149" s="138"/>
      <c r="N149" s="140" t="s">
        <v>698</v>
      </c>
      <c r="O149" s="177">
        <v>10</v>
      </c>
      <c r="P149" s="177">
        <v>400000</v>
      </c>
      <c r="Q149" s="177">
        <v>1</v>
      </c>
      <c r="R149" s="177">
        <f t="shared" ref="R149:R150" si="35">Q149*P149/O149</f>
        <v>40000</v>
      </c>
      <c r="S149" s="177"/>
    </row>
    <row r="150" spans="1:19" ht="31.5" x14ac:dyDescent="0.25">
      <c r="A150" s="23" t="s">
        <v>493</v>
      </c>
      <c r="B150" s="67" t="s">
        <v>66</v>
      </c>
      <c r="C150" s="136"/>
      <c r="D150" s="136"/>
      <c r="E150" s="136"/>
      <c r="F150" s="136"/>
      <c r="G150" s="137"/>
      <c r="H150" s="138"/>
      <c r="I150" s="138"/>
      <c r="J150" s="138"/>
      <c r="K150" s="138"/>
      <c r="L150" s="138"/>
      <c r="M150" s="138"/>
      <c r="N150" s="140" t="s">
        <v>698</v>
      </c>
      <c r="O150" s="177">
        <v>10</v>
      </c>
      <c r="P150" s="177">
        <v>400000</v>
      </c>
      <c r="Q150" s="177">
        <v>1</v>
      </c>
      <c r="R150" s="177">
        <f t="shared" si="35"/>
        <v>40000</v>
      </c>
      <c r="S150" s="177"/>
    </row>
    <row r="151" spans="1:19" ht="31.5" x14ac:dyDescent="0.25">
      <c r="A151" s="23" t="s">
        <v>495</v>
      </c>
      <c r="B151" s="67" t="s">
        <v>66</v>
      </c>
      <c r="C151" s="136"/>
      <c r="D151" s="136"/>
      <c r="E151" s="136"/>
      <c r="F151" s="136"/>
      <c r="G151" s="137"/>
      <c r="H151" s="138"/>
      <c r="I151" s="138"/>
      <c r="J151" s="138"/>
      <c r="K151" s="138"/>
      <c r="L151" s="138"/>
      <c r="M151" s="138"/>
      <c r="N151" s="140"/>
      <c r="O151" s="177"/>
      <c r="P151" s="177"/>
      <c r="Q151" s="177"/>
      <c r="R151" s="177"/>
      <c r="S151" s="177"/>
    </row>
    <row r="152" spans="1:19" ht="31.5" x14ac:dyDescent="0.25">
      <c r="A152" s="23" t="s">
        <v>496</v>
      </c>
      <c r="B152" s="67" t="s">
        <v>66</v>
      </c>
      <c r="C152" s="136"/>
      <c r="D152" s="136"/>
      <c r="E152" s="136"/>
      <c r="F152" s="136"/>
      <c r="G152" s="137"/>
      <c r="H152" s="138"/>
      <c r="I152" s="138"/>
      <c r="J152" s="138"/>
      <c r="K152" s="138"/>
      <c r="L152" s="138"/>
      <c r="M152" s="138"/>
      <c r="N152" s="140" t="s">
        <v>697</v>
      </c>
      <c r="O152" s="177">
        <v>5</v>
      </c>
      <c r="P152" s="177">
        <v>400000</v>
      </c>
      <c r="Q152" s="177">
        <v>1</v>
      </c>
      <c r="R152" s="177">
        <f t="shared" ref="R152:R158" si="36">Q152*P152/O152</f>
        <v>80000</v>
      </c>
      <c r="S152" s="177"/>
    </row>
    <row r="153" spans="1:19" ht="31.5" x14ac:dyDescent="0.25">
      <c r="A153" s="23" t="s">
        <v>787</v>
      </c>
      <c r="B153" s="68" t="s">
        <v>48</v>
      </c>
      <c r="C153" s="136"/>
      <c r="D153" s="136"/>
      <c r="E153" s="136"/>
      <c r="F153" s="136"/>
      <c r="G153" s="137"/>
      <c r="H153" s="138"/>
      <c r="I153" s="138"/>
      <c r="J153" s="138"/>
      <c r="K153" s="138"/>
      <c r="L153" s="138"/>
      <c r="M153" s="138"/>
      <c r="N153" s="140"/>
      <c r="O153" s="177"/>
      <c r="P153" s="177"/>
      <c r="Q153" s="177"/>
      <c r="R153" s="177"/>
      <c r="S153" s="177"/>
    </row>
    <row r="154" spans="1:19" ht="31.5" x14ac:dyDescent="0.25">
      <c r="A154" s="23" t="s">
        <v>498</v>
      </c>
      <c r="B154" s="67" t="s">
        <v>66</v>
      </c>
      <c r="C154" s="136"/>
      <c r="D154" s="136"/>
      <c r="E154" s="136"/>
      <c r="F154" s="136"/>
      <c r="G154" s="137"/>
      <c r="H154" s="138"/>
      <c r="I154" s="138"/>
      <c r="J154" s="138"/>
      <c r="K154" s="138"/>
      <c r="L154" s="138"/>
      <c r="M154" s="138"/>
      <c r="N154" s="140" t="s">
        <v>696</v>
      </c>
      <c r="O154" s="177">
        <v>5</v>
      </c>
      <c r="P154" s="177">
        <v>400000</v>
      </c>
      <c r="Q154" s="177">
        <v>1</v>
      </c>
      <c r="R154" s="177">
        <f t="shared" si="36"/>
        <v>80000</v>
      </c>
      <c r="S154" s="140">
        <v>200000</v>
      </c>
    </row>
    <row r="155" spans="1:19" ht="31.5" x14ac:dyDescent="0.25">
      <c r="A155" s="23" t="s">
        <v>672</v>
      </c>
      <c r="B155" s="67" t="s">
        <v>66</v>
      </c>
      <c r="C155" s="136"/>
      <c r="D155" s="136"/>
      <c r="E155" s="136"/>
      <c r="F155" s="136"/>
      <c r="G155" s="137"/>
      <c r="H155" s="138"/>
      <c r="I155" s="138"/>
      <c r="J155" s="138"/>
      <c r="K155" s="138"/>
      <c r="L155" s="138"/>
      <c r="M155" s="138"/>
      <c r="N155" s="140" t="s">
        <v>694</v>
      </c>
      <c r="O155" s="177">
        <v>10</v>
      </c>
      <c r="P155" s="177">
        <v>400000</v>
      </c>
      <c r="Q155" s="177">
        <v>2</v>
      </c>
      <c r="R155" s="177">
        <f t="shared" si="36"/>
        <v>80000</v>
      </c>
      <c r="S155" s="177"/>
    </row>
    <row r="156" spans="1:19" ht="31.5" x14ac:dyDescent="0.25">
      <c r="A156" s="23" t="s">
        <v>673</v>
      </c>
      <c r="B156" s="66" t="s">
        <v>49</v>
      </c>
      <c r="C156" s="136"/>
      <c r="D156" s="136"/>
      <c r="E156" s="136"/>
      <c r="F156" s="136"/>
      <c r="G156" s="137"/>
      <c r="H156" s="138" t="s">
        <v>694</v>
      </c>
      <c r="I156" s="138">
        <v>10</v>
      </c>
      <c r="J156" s="179">
        <v>400000</v>
      </c>
      <c r="K156" s="179">
        <v>2</v>
      </c>
      <c r="L156" s="138">
        <f t="shared" ref="L156:L157" si="37">K156*J156/I156</f>
        <v>80000</v>
      </c>
      <c r="M156" s="138"/>
      <c r="N156" s="140" t="s">
        <v>693</v>
      </c>
      <c r="O156" s="177">
        <v>10</v>
      </c>
      <c r="P156" s="177">
        <v>400000</v>
      </c>
      <c r="Q156" s="177">
        <v>3</v>
      </c>
      <c r="R156" s="177">
        <f t="shared" si="36"/>
        <v>120000</v>
      </c>
      <c r="S156" s="177"/>
    </row>
    <row r="157" spans="1:19" ht="31.5" x14ac:dyDescent="0.25">
      <c r="A157" s="23" t="s">
        <v>674</v>
      </c>
      <c r="B157" s="66" t="s">
        <v>49</v>
      </c>
      <c r="C157" s="136"/>
      <c r="D157" s="136"/>
      <c r="E157" s="136"/>
      <c r="F157" s="136"/>
      <c r="G157" s="137"/>
      <c r="H157" s="138" t="s">
        <v>695</v>
      </c>
      <c r="I157" s="138">
        <v>5</v>
      </c>
      <c r="J157" s="179">
        <v>400000</v>
      </c>
      <c r="K157" s="179">
        <v>3</v>
      </c>
      <c r="L157" s="138">
        <f t="shared" si="37"/>
        <v>240000</v>
      </c>
      <c r="M157" s="138"/>
      <c r="N157" s="140" t="s">
        <v>692</v>
      </c>
      <c r="O157" s="177">
        <v>3</v>
      </c>
      <c r="P157" s="177">
        <v>400000</v>
      </c>
      <c r="Q157" s="177">
        <v>5</v>
      </c>
      <c r="R157" s="177">
        <f t="shared" si="36"/>
        <v>666666.66666666663</v>
      </c>
      <c r="S157" s="177"/>
    </row>
    <row r="158" spans="1:19" ht="31.5" x14ac:dyDescent="0.25">
      <c r="A158" s="23" t="s">
        <v>675</v>
      </c>
      <c r="B158" s="67" t="s">
        <v>66</v>
      </c>
      <c r="C158" s="136"/>
      <c r="D158" s="136"/>
      <c r="E158" s="136"/>
      <c r="F158" s="136"/>
      <c r="G158" s="137"/>
      <c r="H158" s="138"/>
      <c r="I158" s="138"/>
      <c r="J158" s="138"/>
      <c r="K158" s="138"/>
      <c r="L158" s="138"/>
      <c r="M158" s="138"/>
      <c r="N158" s="140" t="s">
        <v>691</v>
      </c>
      <c r="O158" s="177">
        <v>3</v>
      </c>
      <c r="P158" s="177">
        <v>400000</v>
      </c>
      <c r="Q158" s="177">
        <v>3</v>
      </c>
      <c r="R158" s="177">
        <f t="shared" si="36"/>
        <v>400000</v>
      </c>
      <c r="S158" s="177"/>
    </row>
    <row r="159" spans="1:19" ht="31.5" x14ac:dyDescent="0.25">
      <c r="A159" s="23" t="s">
        <v>671</v>
      </c>
      <c r="B159" s="68" t="s">
        <v>48</v>
      </c>
      <c r="C159" s="136"/>
      <c r="D159" s="136"/>
      <c r="E159" s="136"/>
      <c r="F159" s="136"/>
      <c r="G159" s="137"/>
      <c r="H159" s="138"/>
      <c r="I159" s="138"/>
      <c r="J159" s="138"/>
      <c r="K159" s="138"/>
      <c r="L159" s="138"/>
      <c r="M159" s="138"/>
      <c r="N159" s="140"/>
      <c r="O159" s="177"/>
      <c r="P159" s="177"/>
      <c r="Q159" s="177"/>
      <c r="R159" s="177"/>
      <c r="S159" s="177"/>
    </row>
    <row r="160" spans="1:19" x14ac:dyDescent="0.25">
      <c r="A160" s="23" t="s">
        <v>501</v>
      </c>
      <c r="B160" s="66" t="s">
        <v>49</v>
      </c>
      <c r="C160" s="136" t="s">
        <v>118</v>
      </c>
      <c r="D160" s="136"/>
      <c r="E160" s="136"/>
      <c r="F160" s="136"/>
      <c r="G160" s="137"/>
      <c r="H160" s="138" t="s">
        <v>118</v>
      </c>
      <c r="I160" s="138"/>
      <c r="J160" s="138"/>
      <c r="K160" s="138"/>
      <c r="L160" s="138"/>
      <c r="M160" s="138"/>
      <c r="N160" s="140" t="s">
        <v>118</v>
      </c>
      <c r="O160" s="177"/>
      <c r="P160" s="177"/>
      <c r="Q160" s="177"/>
      <c r="R160" s="177"/>
      <c r="S160" s="177"/>
    </row>
    <row r="161" spans="1:86" x14ac:dyDescent="0.25">
      <c r="A161" s="4" t="s">
        <v>504</v>
      </c>
      <c r="B161" s="66" t="s">
        <v>49</v>
      </c>
      <c r="C161" s="136" t="s">
        <v>118</v>
      </c>
      <c r="D161" s="136"/>
      <c r="E161" s="136"/>
      <c r="F161" s="136"/>
      <c r="G161" s="137"/>
      <c r="H161" s="138" t="s">
        <v>118</v>
      </c>
      <c r="I161" s="138"/>
      <c r="J161" s="138"/>
      <c r="K161" s="138"/>
      <c r="L161" s="138"/>
      <c r="M161" s="138"/>
      <c r="N161" s="140" t="s">
        <v>118</v>
      </c>
      <c r="O161" s="177"/>
      <c r="P161" s="177"/>
      <c r="Q161" s="177"/>
      <c r="R161" s="177"/>
      <c r="S161" s="177"/>
    </row>
    <row r="162" spans="1:86" s="88" customFormat="1" ht="15.75" customHeight="1" x14ac:dyDescent="0.25">
      <c r="A162" s="23" t="s">
        <v>777</v>
      </c>
      <c r="B162" s="121" t="s">
        <v>48</v>
      </c>
      <c r="C162" s="136"/>
      <c r="D162" s="214"/>
      <c r="E162" s="136"/>
      <c r="F162" s="136"/>
      <c r="G162" s="136"/>
      <c r="H162" s="138"/>
      <c r="I162" s="211"/>
      <c r="J162" s="212"/>
      <c r="K162" s="212"/>
      <c r="L162" s="212"/>
      <c r="M162" s="212"/>
      <c r="N162" s="140"/>
      <c r="O162" s="213"/>
      <c r="P162" s="213"/>
      <c r="Q162" s="213"/>
      <c r="R162" s="213"/>
      <c r="S162" s="213"/>
      <c r="T162" s="187"/>
      <c r="U162" s="187"/>
      <c r="V162" s="187"/>
      <c r="W162" s="187"/>
      <c r="X162" s="187"/>
      <c r="Y162" s="187"/>
      <c r="Z162" s="187"/>
      <c r="AA162" s="187"/>
      <c r="AB162" s="190"/>
      <c r="AC162" s="187"/>
      <c r="AD162" s="187"/>
      <c r="AE162" s="187"/>
      <c r="AF162" s="187"/>
      <c r="AG162" s="187"/>
      <c r="AH162" s="187"/>
      <c r="AI162" s="187"/>
      <c r="AJ162" s="187"/>
      <c r="AK162" s="187"/>
      <c r="AL162" s="186"/>
      <c r="AM162" s="190"/>
      <c r="AN162" s="190"/>
      <c r="AO162" s="190"/>
      <c r="AP162" s="186"/>
      <c r="AQ162" s="186"/>
      <c r="AR162" s="186"/>
      <c r="AS162" s="187"/>
      <c r="AT162" s="14"/>
      <c r="AU162" s="187"/>
      <c r="AV162" s="14"/>
      <c r="AW162" s="14"/>
      <c r="AX162" s="83"/>
      <c r="AY162" s="83"/>
      <c r="AZ162" s="83"/>
      <c r="BA162" s="83"/>
      <c r="BB162" s="83"/>
      <c r="BC162" s="83"/>
      <c r="BD162" s="83"/>
      <c r="BE162" s="83"/>
      <c r="BF162" s="83"/>
      <c r="BG162" s="83"/>
      <c r="BH162" s="83"/>
      <c r="BI162" s="83"/>
      <c r="BJ162" s="83"/>
      <c r="BK162" s="83"/>
      <c r="BL162" s="83"/>
      <c r="BM162" s="83"/>
      <c r="BN162" s="83"/>
      <c r="BO162" s="83"/>
      <c r="BP162" s="83"/>
      <c r="BQ162" s="83"/>
      <c r="BR162" s="83"/>
      <c r="BS162" s="83"/>
      <c r="BT162" s="83"/>
      <c r="BU162" s="83"/>
      <c r="BV162" s="83"/>
      <c r="BW162" s="83"/>
      <c r="BX162" s="83"/>
      <c r="BY162" s="83"/>
      <c r="BZ162" s="83"/>
      <c r="CA162" s="83"/>
      <c r="CB162" s="83"/>
      <c r="CC162" s="83"/>
      <c r="CD162" s="83"/>
      <c r="CE162" s="83"/>
      <c r="CF162" s="83"/>
      <c r="CG162" s="83"/>
      <c r="CH162" s="83"/>
    </row>
    <row r="163" spans="1:86" s="83" customFormat="1" ht="15.75" customHeight="1" x14ac:dyDescent="0.25">
      <c r="A163" s="26" t="s">
        <v>776</v>
      </c>
      <c r="B163" s="121" t="s">
        <v>48</v>
      </c>
      <c r="C163" s="136"/>
      <c r="D163" s="210"/>
      <c r="E163" s="136"/>
      <c r="F163" s="136"/>
      <c r="G163" s="136"/>
      <c r="H163" s="138"/>
      <c r="I163" s="211"/>
      <c r="J163" s="212"/>
      <c r="K163" s="212"/>
      <c r="L163" s="212"/>
      <c r="M163" s="212"/>
      <c r="N163" s="140"/>
      <c r="O163" s="213"/>
      <c r="P163" s="213"/>
      <c r="Q163" s="213"/>
      <c r="R163" s="213"/>
      <c r="S163" s="213"/>
      <c r="T163" s="187"/>
      <c r="U163" s="187"/>
      <c r="V163" s="187"/>
      <c r="W163" s="187"/>
      <c r="X163" s="187"/>
      <c r="Y163" s="187"/>
      <c r="Z163" s="187"/>
      <c r="AA163" s="187"/>
      <c r="AB163" s="190"/>
      <c r="AC163" s="187"/>
      <c r="AD163" s="187"/>
      <c r="AE163" s="187"/>
      <c r="AF163" s="187"/>
      <c r="AG163" s="187"/>
      <c r="AH163" s="187"/>
      <c r="AI163" s="187"/>
      <c r="AJ163" s="187"/>
      <c r="AK163" s="187"/>
      <c r="AL163" s="186"/>
      <c r="AM163" s="190"/>
      <c r="AN163" s="190"/>
      <c r="AO163" s="190"/>
      <c r="AP163" s="186"/>
      <c r="AQ163" s="186"/>
      <c r="AR163" s="186"/>
      <c r="AS163" s="187"/>
      <c r="AT163" s="14"/>
      <c r="AU163" s="187"/>
      <c r="AV163" s="14"/>
      <c r="AW163" s="14"/>
    </row>
    <row r="164" spans="1:86" x14ac:dyDescent="0.25">
      <c r="A164" s="23" t="s">
        <v>505</v>
      </c>
      <c r="B164" s="66" t="s">
        <v>49</v>
      </c>
      <c r="C164" s="136" t="s">
        <v>118</v>
      </c>
      <c r="D164" s="136"/>
      <c r="E164" s="136"/>
      <c r="F164" s="136"/>
      <c r="G164" s="137"/>
      <c r="H164" s="138" t="s">
        <v>118</v>
      </c>
      <c r="I164" s="138"/>
      <c r="J164" s="138"/>
      <c r="K164" s="138"/>
      <c r="L164" s="138"/>
      <c r="M164" s="138"/>
      <c r="N164" s="140" t="s">
        <v>118</v>
      </c>
      <c r="O164" s="177"/>
      <c r="P164" s="177"/>
      <c r="Q164" s="177"/>
      <c r="R164" s="177"/>
      <c r="S164" s="177"/>
    </row>
    <row r="165" spans="1:86" ht="47.25" x14ac:dyDescent="0.25">
      <c r="A165" s="23" t="s">
        <v>506</v>
      </c>
      <c r="B165" s="66" t="s">
        <v>49</v>
      </c>
      <c r="C165" s="136"/>
      <c r="D165" s="136"/>
      <c r="E165" s="136"/>
      <c r="F165" s="136"/>
      <c r="G165" s="137"/>
      <c r="H165" s="138" t="s">
        <v>690</v>
      </c>
      <c r="I165" s="138">
        <v>5</v>
      </c>
      <c r="J165" s="138">
        <v>300000</v>
      </c>
      <c r="K165" s="138">
        <v>1</v>
      </c>
      <c r="L165" s="138">
        <f t="shared" ref="L165:L166" si="38">K165*J165/I165</f>
        <v>60000</v>
      </c>
      <c r="M165" s="138"/>
      <c r="N165" s="140" t="s">
        <v>690</v>
      </c>
      <c r="O165" s="177">
        <v>5</v>
      </c>
      <c r="P165" s="140">
        <v>300000</v>
      </c>
      <c r="Q165" s="140">
        <v>1</v>
      </c>
      <c r="R165" s="177">
        <f t="shared" ref="R165:R168" si="39">Q165*P165/O165</f>
        <v>60000</v>
      </c>
      <c r="S165" s="177"/>
    </row>
    <row r="166" spans="1:86" ht="31.5" x14ac:dyDescent="0.25">
      <c r="A166" s="23" t="s">
        <v>513</v>
      </c>
      <c r="B166" s="66" t="s">
        <v>49</v>
      </c>
      <c r="C166" s="136"/>
      <c r="D166" s="136"/>
      <c r="E166" s="136"/>
      <c r="F166" s="136"/>
      <c r="G166" s="137"/>
      <c r="H166" s="138" t="s">
        <v>690</v>
      </c>
      <c r="I166" s="138">
        <v>5</v>
      </c>
      <c r="J166" s="138">
        <v>300000</v>
      </c>
      <c r="K166" s="138">
        <v>1</v>
      </c>
      <c r="L166" s="138">
        <f t="shared" si="38"/>
        <v>60000</v>
      </c>
      <c r="M166" s="138"/>
      <c r="N166" s="134" t="s">
        <v>690</v>
      </c>
      <c r="O166" s="177">
        <v>5</v>
      </c>
      <c r="P166" s="140">
        <v>300000</v>
      </c>
      <c r="Q166" s="140">
        <v>1</v>
      </c>
      <c r="R166" s="177">
        <f t="shared" si="39"/>
        <v>60000</v>
      </c>
      <c r="S166" s="177"/>
    </row>
    <row r="167" spans="1:86" ht="31.5" x14ac:dyDescent="0.25">
      <c r="A167" s="23" t="s">
        <v>785</v>
      </c>
      <c r="B167" s="68" t="s">
        <v>48</v>
      </c>
      <c r="C167" s="130"/>
      <c r="D167" s="130"/>
      <c r="E167" s="130"/>
      <c r="F167" s="130"/>
      <c r="G167" s="131"/>
      <c r="H167" s="132"/>
      <c r="I167" s="132"/>
      <c r="J167" s="132"/>
      <c r="K167" s="132"/>
      <c r="L167" s="132"/>
      <c r="M167" s="132"/>
      <c r="N167" s="134"/>
      <c r="O167" s="176"/>
      <c r="P167" s="134"/>
      <c r="Q167" s="134"/>
      <c r="R167" s="176"/>
      <c r="S167" s="176"/>
    </row>
    <row r="168" spans="1:86" ht="31.5" x14ac:dyDescent="0.25">
      <c r="A168" s="285" t="s">
        <v>783</v>
      </c>
      <c r="B168" s="68" t="s">
        <v>48</v>
      </c>
      <c r="C168" s="130"/>
      <c r="D168" s="130"/>
      <c r="E168" s="130"/>
      <c r="F168" s="130"/>
      <c r="G168" s="130"/>
      <c r="H168" s="132"/>
      <c r="I168" s="132"/>
      <c r="J168" s="132"/>
      <c r="K168" s="132"/>
      <c r="L168" s="132"/>
      <c r="M168" s="132"/>
      <c r="N168" s="134" t="s">
        <v>808</v>
      </c>
      <c r="O168" s="176">
        <v>5</v>
      </c>
      <c r="P168" s="176">
        <v>400000</v>
      </c>
      <c r="Q168" s="176">
        <v>1</v>
      </c>
      <c r="R168" s="176">
        <f t="shared" si="39"/>
        <v>80000</v>
      </c>
      <c r="S168" s="176">
        <v>200000</v>
      </c>
    </row>
    <row r="169" spans="1:86" x14ac:dyDescent="0.25">
      <c r="A169" s="286"/>
      <c r="B169" s="286"/>
      <c r="C169" s="156"/>
      <c r="D169" s="156"/>
      <c r="E169" s="156"/>
      <c r="F169" s="156"/>
      <c r="G169" s="156"/>
      <c r="H169" s="157"/>
      <c r="I169" s="157"/>
      <c r="J169" s="157"/>
      <c r="K169" s="157"/>
      <c r="L169" s="157"/>
      <c r="M169" s="157"/>
      <c r="N169" s="158"/>
      <c r="O169" s="181"/>
      <c r="P169" s="181"/>
      <c r="Q169" s="181"/>
      <c r="R169" s="181"/>
      <c r="S169" s="181"/>
    </row>
    <row r="170" spans="1:86" ht="16.5" thickBot="1" x14ac:dyDescent="0.3">
      <c r="C170" s="156"/>
      <c r="D170" s="156"/>
      <c r="E170" s="156"/>
      <c r="F170" s="156"/>
      <c r="G170" s="156"/>
      <c r="H170" s="157"/>
      <c r="I170" s="157"/>
      <c r="J170" s="157"/>
      <c r="K170" s="157"/>
      <c r="L170" s="157"/>
      <c r="M170" s="157"/>
      <c r="N170" s="158"/>
      <c r="O170" s="181"/>
      <c r="P170" s="181"/>
      <c r="Q170" s="181"/>
      <c r="R170" s="181"/>
      <c r="S170" s="181"/>
    </row>
    <row r="171" spans="1:86" ht="32.25" thickBot="1" x14ac:dyDescent="0.3">
      <c r="A171" s="166" t="s">
        <v>753</v>
      </c>
      <c r="B171" s="287"/>
      <c r="C171" s="167"/>
      <c r="D171" s="167"/>
      <c r="E171" s="167"/>
      <c r="F171" s="167"/>
      <c r="G171" s="168">
        <f>SUM(G3:G168)</f>
        <v>943333.33333333337</v>
      </c>
      <c r="H171" s="169"/>
      <c r="I171" s="169"/>
      <c r="J171" s="169"/>
      <c r="K171" s="169"/>
      <c r="L171" s="170">
        <f>SUM(L3:L168)</f>
        <v>4509999.9999999991</v>
      </c>
      <c r="M171" s="182">
        <f>SUM(M3:M168)</f>
        <v>200000</v>
      </c>
      <c r="N171" s="171"/>
      <c r="O171" s="183"/>
      <c r="P171" s="183"/>
      <c r="Q171" s="183"/>
      <c r="R171" s="172">
        <f>SUM(R3:R168)</f>
        <v>12203333.33333333</v>
      </c>
      <c r="S171" s="184">
        <f>SUM(S3:S168)</f>
        <v>800000</v>
      </c>
    </row>
    <row r="172" spans="1:86" ht="16.5" thickBot="1" x14ac:dyDescent="0.3">
      <c r="A172" s="14"/>
      <c r="B172" s="14"/>
      <c r="C172" s="113"/>
      <c r="D172" s="114"/>
      <c r="E172" s="114"/>
      <c r="F172" s="114"/>
      <c r="G172" s="114"/>
      <c r="H172" s="114"/>
      <c r="I172" s="114"/>
      <c r="J172" s="114"/>
      <c r="K172" s="114"/>
      <c r="L172" s="114"/>
      <c r="M172" s="114"/>
      <c r="N172" s="114"/>
      <c r="O172" s="173"/>
      <c r="P172" s="173"/>
      <c r="Q172" s="174"/>
      <c r="R172" s="174"/>
      <c r="S172" s="174"/>
    </row>
    <row r="173" spans="1:86" ht="32.25" thickTop="1" x14ac:dyDescent="0.25">
      <c r="A173" s="14"/>
      <c r="B173" s="14"/>
      <c r="C173" s="113"/>
      <c r="D173" s="114"/>
      <c r="E173" s="114"/>
      <c r="F173" s="288"/>
      <c r="G173" s="289" t="s">
        <v>754</v>
      </c>
      <c r="H173" s="289" t="s">
        <v>872</v>
      </c>
      <c r="I173" s="114"/>
      <c r="J173" s="114"/>
      <c r="K173" s="114"/>
      <c r="L173" s="114"/>
      <c r="M173" s="114"/>
      <c r="N173" s="114"/>
      <c r="O173" s="173"/>
      <c r="P173" s="173"/>
      <c r="Q173" s="174"/>
      <c r="R173" s="174"/>
      <c r="S173" s="174"/>
    </row>
    <row r="174" spans="1:86" x14ac:dyDescent="0.25">
      <c r="A174" s="14"/>
      <c r="B174" s="14"/>
      <c r="C174" s="113"/>
      <c r="D174" s="114"/>
      <c r="E174" s="114"/>
      <c r="F174" s="266" t="s">
        <v>743</v>
      </c>
      <c r="G174" s="175">
        <f>G171</f>
        <v>943333.33333333337</v>
      </c>
      <c r="H174" s="266"/>
      <c r="I174" s="114"/>
      <c r="J174" s="114"/>
      <c r="K174" s="114"/>
      <c r="L174" s="114"/>
      <c r="M174" s="114"/>
      <c r="N174" s="114"/>
      <c r="O174" s="173"/>
      <c r="P174" s="173"/>
      <c r="Q174" s="174"/>
      <c r="R174" s="174"/>
      <c r="S174" s="174"/>
    </row>
    <row r="175" spans="1:86" x14ac:dyDescent="0.25">
      <c r="A175" s="14"/>
      <c r="B175" s="14"/>
      <c r="C175" s="113"/>
      <c r="D175" s="114"/>
      <c r="E175" s="114"/>
      <c r="F175" s="266" t="s">
        <v>744</v>
      </c>
      <c r="G175" s="175">
        <f>L171</f>
        <v>4509999.9999999991</v>
      </c>
      <c r="H175" s="272">
        <f>M171</f>
        <v>200000</v>
      </c>
      <c r="I175" s="114"/>
      <c r="J175" s="114"/>
      <c r="K175" s="114"/>
      <c r="L175" s="114"/>
      <c r="M175" s="114"/>
      <c r="N175" s="114"/>
      <c r="O175" s="173"/>
      <c r="P175" s="173"/>
      <c r="Q175" s="174"/>
      <c r="R175" s="174"/>
      <c r="S175" s="174"/>
    </row>
    <row r="176" spans="1:86" x14ac:dyDescent="0.25">
      <c r="A176" s="14"/>
      <c r="B176" s="14"/>
      <c r="C176" s="113"/>
      <c r="D176" s="114"/>
      <c r="E176" s="114"/>
      <c r="F176" s="266" t="s">
        <v>745</v>
      </c>
      <c r="G176" s="175">
        <f>R171</f>
        <v>12203333.33333333</v>
      </c>
      <c r="H176" s="272">
        <f>S171</f>
        <v>800000</v>
      </c>
      <c r="I176" s="114"/>
      <c r="J176" s="114"/>
      <c r="K176" s="114"/>
      <c r="L176" s="114"/>
      <c r="M176" s="114"/>
      <c r="N176" s="114"/>
      <c r="O176" s="173"/>
      <c r="P176" s="173"/>
      <c r="Q176" s="174"/>
      <c r="R176" s="174"/>
      <c r="S176" s="174"/>
    </row>
    <row r="177" spans="1:19" x14ac:dyDescent="0.25">
      <c r="A177" s="20"/>
      <c r="B177" s="20"/>
      <c r="C177" s="159"/>
      <c r="D177" s="160"/>
      <c r="E177" s="160"/>
      <c r="F177" s="160"/>
      <c r="G177" s="160"/>
      <c r="H177" s="160"/>
      <c r="I177" s="160"/>
      <c r="J177" s="160"/>
      <c r="K177" s="160"/>
      <c r="L177" s="160"/>
      <c r="M177" s="160"/>
      <c r="N177" s="160"/>
      <c r="O177" s="161"/>
      <c r="P177" s="161"/>
      <c r="Q177" s="162"/>
      <c r="R177" s="162"/>
      <c r="S177" s="162"/>
    </row>
    <row r="178" spans="1:19" x14ac:dyDescent="0.25">
      <c r="A178" s="20"/>
      <c r="B178" s="20"/>
      <c r="C178" s="159"/>
      <c r="D178" s="160"/>
      <c r="E178" s="160"/>
      <c r="F178" s="160"/>
      <c r="G178" s="160"/>
      <c r="H178" s="160"/>
      <c r="I178" s="160"/>
      <c r="J178" s="160"/>
      <c r="K178" s="160"/>
      <c r="L178" s="160"/>
      <c r="M178" s="160"/>
      <c r="N178" s="160"/>
      <c r="O178" s="161"/>
      <c r="P178" s="161"/>
      <c r="Q178" s="162"/>
      <c r="R178" s="162"/>
      <c r="S178" s="162"/>
    </row>
    <row r="179" spans="1:19" x14ac:dyDescent="0.25">
      <c r="A179" s="20"/>
      <c r="B179" s="20"/>
      <c r="C179" s="159"/>
      <c r="D179" s="160"/>
      <c r="E179" s="160"/>
      <c r="F179" s="163" t="s">
        <v>758</v>
      </c>
      <c r="G179" s="160"/>
      <c r="H179" s="160"/>
      <c r="I179" s="160"/>
      <c r="J179" s="160"/>
      <c r="K179" s="160"/>
      <c r="L179" s="160"/>
      <c r="M179" s="160"/>
      <c r="N179" s="160"/>
      <c r="O179" s="161"/>
      <c r="P179" s="161"/>
      <c r="Q179" s="162"/>
      <c r="R179" s="162"/>
      <c r="S179" s="162"/>
    </row>
    <row r="180" spans="1:19" ht="16.5" thickBot="1" x14ac:dyDescent="0.3">
      <c r="A180" s="20"/>
      <c r="B180" s="20"/>
      <c r="C180" s="159"/>
      <c r="D180" s="160"/>
      <c r="E180" s="160"/>
      <c r="F180" s="290" t="s">
        <v>755</v>
      </c>
      <c r="G180" s="291"/>
      <c r="H180" s="291"/>
      <c r="I180" s="160"/>
      <c r="J180" s="160"/>
      <c r="K180" s="160"/>
      <c r="L180" s="160"/>
      <c r="M180" s="160"/>
      <c r="N180" s="160"/>
      <c r="O180" s="161"/>
      <c r="P180" s="161"/>
      <c r="Q180" s="162"/>
      <c r="R180" s="162"/>
      <c r="S180" s="162"/>
    </row>
    <row r="181" spans="1:19" ht="16.5" thickTop="1" x14ac:dyDescent="0.25">
      <c r="A181" s="20"/>
      <c r="B181" s="20"/>
      <c r="C181" s="159"/>
      <c r="D181" s="160"/>
      <c r="E181" s="160"/>
      <c r="F181" s="164"/>
      <c r="G181" s="160"/>
      <c r="H181" s="160"/>
      <c r="I181" s="160"/>
      <c r="J181" s="160"/>
      <c r="K181" s="160"/>
      <c r="L181" s="160"/>
      <c r="M181" s="160"/>
      <c r="N181" s="160"/>
      <c r="O181" s="161"/>
      <c r="P181" s="161"/>
      <c r="Q181" s="161"/>
      <c r="R181" s="161"/>
      <c r="S181" s="161"/>
    </row>
  </sheetData>
  <mergeCells count="3">
    <mergeCell ref="C1:G1"/>
    <mergeCell ref="H1:M1"/>
    <mergeCell ref="N1:S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F04D71BB4918C49B168A2288124D13B" ma:contentTypeVersion="2" ma:contentTypeDescription="Skapa ett nytt dokument." ma:contentTypeScope="" ma:versionID="6e1574277fed8346eda8ed0118c2a8d4">
  <xsd:schema xmlns:xsd="http://www.w3.org/2001/XMLSchema" xmlns:xs="http://www.w3.org/2001/XMLSchema" xmlns:p="http://schemas.microsoft.com/office/2006/metadata/properties" xmlns:ns2="8aa2b303-cfb7-41b0-885a-33d45d57b3e0" targetNamespace="http://schemas.microsoft.com/office/2006/metadata/properties" ma:root="true" ma:fieldsID="986ba3500b05234ce34f778e61cebba8" ns2:_="">
    <xsd:import namespace="8aa2b303-cfb7-41b0-885a-33d45d57b3e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a2b303-cfb7-41b0-885a-33d45d57b3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0EF5F3-2734-47C8-B621-0BA849329C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a2b303-cfb7-41b0-885a-33d45d57b3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A10A83-94DA-40E4-805C-27AB6C476543}">
  <ds:schemaRefs>
    <ds:schemaRef ds:uri="http://schemas.microsoft.com/sharepoint/v3/contenttype/forms"/>
  </ds:schemaRefs>
</ds:datastoreItem>
</file>

<file path=customXml/itemProps3.xml><?xml version="1.0" encoding="utf-8"?>
<ds:datastoreItem xmlns:ds="http://schemas.openxmlformats.org/officeDocument/2006/customXml" ds:itemID="{85C74FF6-AE9C-472E-87B9-0637DC1A66AA}">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aa2b303-cfb7-41b0-885a-33d45d57b3e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Species overview</vt:lpstr>
      <vt:lpstr>Cost estimations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Löwenborg, Kristin</dc:creator>
  <cp:lastModifiedBy>Löwenborg, Kristin</cp:lastModifiedBy>
  <cp:revision/>
  <dcterms:created xsi:type="dcterms:W3CDTF">2019-04-24T07:00:34Z</dcterms:created>
  <dcterms:modified xsi:type="dcterms:W3CDTF">2020-12-01T07:34:18Z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0x0101006F04D71BB4918C49B168A2288124D13B</vt:lpwstr>
  </property>
  <property fmtid="{D5CDD505-2E9C-101B-9397-08002B2CF9AE}" pid="3" name="Diariefört">
    <vt:bool>false</vt:bool>
  </property>
</Properties>
</file>